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600" yWindow="480" windowWidth="27732" windowHeight="11928"/>
  </bookViews>
  <sheets>
    <sheet name="奇華" sheetId="1" r:id="rId1"/>
    <sheet name="伊莎貝爾" sheetId="2" r:id="rId2"/>
    <sheet name="皇樓" sheetId="5" r:id="rId3"/>
  </sheets>
  <calcPr calcId="152511"/>
</workbook>
</file>

<file path=xl/calcChain.xml><?xml version="1.0" encoding="utf-8"?>
<calcChain xmlns="http://schemas.openxmlformats.org/spreadsheetml/2006/main">
  <c r="E12" i="1" l="1"/>
  <c r="E13" i="1"/>
  <c r="E10" i="1"/>
  <c r="E11" i="1"/>
  <c r="E7" i="1"/>
  <c r="E8" i="1"/>
  <c r="E9" i="1"/>
  <c r="E4" i="1"/>
  <c r="E5" i="1"/>
  <c r="E6" i="1"/>
  <c r="E3" i="1"/>
  <c r="F20" i="2"/>
  <c r="F22" i="5"/>
  <c r="E18" i="5"/>
  <c r="E19" i="5"/>
  <c r="E20" i="5"/>
  <c r="E21" i="5"/>
  <c r="G21" i="5" s="1"/>
  <c r="E17" i="5"/>
  <c r="G20" i="5" l="1"/>
  <c r="G19" i="5"/>
  <c r="G18" i="5"/>
  <c r="G17" i="5"/>
  <c r="E16" i="5"/>
  <c r="G16" i="5" s="1"/>
  <c r="E15" i="5"/>
  <c r="G15" i="5" s="1"/>
  <c r="E14" i="5"/>
  <c r="G14" i="5" s="1"/>
  <c r="E13" i="5"/>
  <c r="G13" i="5" s="1"/>
  <c r="E12" i="5"/>
  <c r="G12" i="5" s="1"/>
  <c r="E11" i="5"/>
  <c r="G11" i="5" s="1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  <c r="E3" i="5"/>
  <c r="G3" i="5" s="1"/>
  <c r="E19" i="2"/>
  <c r="G19" i="2" s="1"/>
  <c r="E14" i="2"/>
  <c r="E15" i="2"/>
  <c r="G15" i="2" s="1"/>
  <c r="E16" i="2"/>
  <c r="G16" i="2" s="1"/>
  <c r="E17" i="2"/>
  <c r="G17" i="2" s="1"/>
  <c r="E18" i="2"/>
  <c r="E13" i="2"/>
  <c r="G13" i="2" s="1"/>
  <c r="E11" i="2"/>
  <c r="E12" i="2"/>
  <c r="G12" i="2" s="1"/>
  <c r="E8" i="2"/>
  <c r="E9" i="2"/>
  <c r="G9" i="2" s="1"/>
  <c r="E10" i="2"/>
  <c r="E7" i="2"/>
  <c r="G7" i="2" s="1"/>
  <c r="E4" i="2"/>
  <c r="E5" i="2"/>
  <c r="G5" i="2" s="1"/>
  <c r="E6" i="2"/>
  <c r="E3" i="2"/>
  <c r="G3" i="2" s="1"/>
  <c r="G18" i="2"/>
  <c r="G14" i="2"/>
  <c r="G11" i="2"/>
  <c r="G10" i="2"/>
  <c r="G8" i="2"/>
  <c r="G6" i="2"/>
  <c r="G4" i="2"/>
  <c r="F16" i="1"/>
  <c r="E15" i="1"/>
  <c r="G15" i="1" s="1"/>
  <c r="E14" i="1"/>
  <c r="G14" i="1" s="1"/>
  <c r="G13" i="1"/>
  <c r="G12" i="1"/>
  <c r="G11" i="1"/>
  <c r="G10" i="1"/>
  <c r="G9" i="1"/>
  <c r="G8" i="1"/>
  <c r="G7" i="1"/>
  <c r="G6" i="1"/>
  <c r="G5" i="1"/>
  <c r="G4" i="1"/>
  <c r="G3" i="1"/>
  <c r="G20" i="2" l="1"/>
  <c r="G22" i="5"/>
  <c r="G16" i="1"/>
</calcChain>
</file>

<file path=xl/sharedStrings.xml><?xml version="1.0" encoding="utf-8"?>
<sst xmlns="http://schemas.openxmlformats.org/spreadsheetml/2006/main" count="173" uniqueCount="130">
  <si>
    <t>品名</t>
  </si>
  <si>
    <t>圖片</t>
  </si>
  <si>
    <t>商品介紹</t>
  </si>
  <si>
    <t xml:space="preserve">市價 </t>
  </si>
  <si>
    <t>數量</t>
  </si>
  <si>
    <t>小計</t>
  </si>
  <si>
    <t>精裝迷你禮盒(小8入)</t>
  </si>
  <si>
    <t>迷你純淨豆蓉月×2、迷你核桃鳳梨月×2、迷你欖仁棗泥月×2、迷你松仁蓮蓉月×2
保存期限：60天( 請見單品包裝標示 )
禮盒規格：26.6㎝ × 14.6㎝ × 6.1㎝</t>
  </si>
  <si>
    <t>迷你至尊禮盒(小4入)</t>
  </si>
  <si>
    <t>迷你純淨豆蓉月、迷你核桃鳳梨月、迷你欖仁棗泥月及迷你松仁蓮蓉月各一個
保存期限：60天( 請見單品包裝標示 )
禮盒規格：14.7㎝ × 14.7㎝ × 4㎝</t>
  </si>
  <si>
    <t>雙黃白蓮蓉禮盒</t>
  </si>
  <si>
    <t>雙黃白蓮蓉月×4
保存期限：60天( 請見單品包裝標示 )
禮盒規格：20.8㎝ × 20.8㎝ × 6㎝</t>
  </si>
  <si>
    <t>富貴中秋禮盒</t>
  </si>
  <si>
    <t>雙黃蓮蓉月×1、雙黃棗泥月×1、伍仁金腿月×1、蛋黃豆沙月×1保存期限：60天( 請見單品包裝標示 )
禮盒規格：20.8㎝ × 20.8㎝ × 6㎝</t>
  </si>
  <si>
    <t>幸運中秋禮盒</t>
  </si>
  <si>
    <t>純淨蓮蓉月×1、純淨棗泥月×1、正紅豆沙月×1、核桃鳳梨月×1保存期限：60天( 請見單品包裝標示 )
禮盒規格：20.8㎝ × 20.8㎝ × 6㎝</t>
  </si>
  <si>
    <t>金袍錦盒</t>
  </si>
  <si>
    <t>四黃蓮蓉月×1、四黃棗泥月×1、四黃豆沙月×1、雙黃蓮蓉月×1、雙黃白蓮蓉月×1、雙黃伍仁金腿月×1
保存期限：60天( 請見單品包裝標示 )
禮盒規格：22.2㎝ × 12.5㎝ × 17㎝</t>
  </si>
  <si>
    <t>金裝錦盒</t>
  </si>
  <si>
    <t>雙黃蓮蓉月×1、雙黃棗泥月×1、伍仁金腿月×1、蛋黃豆蓉月×1、正紅豆沙月×1、核桃鳳梨月×1
保存期限：60天( 請見單品包裝標示 )
禮盒規格：28.7㎝ × 21.2㎝ × 5㎝</t>
  </si>
  <si>
    <t>八星聚寶禮盒</t>
  </si>
  <si>
    <t xml:space="preserve">禮盒內容：
雙黃蓮蓉月×1、雙黃棗泥月×1、迷你純淨豆蓉月×2、迷你伍仁金腿月×2、迷你核桃豆沙月×2
保存期限：60天( 請見單品包裝標示 )
禮盒規格：28.5㎝ × 28㎝ × 6㎝
</t>
  </si>
  <si>
    <t>金裝迷你禮盒(小12入)</t>
  </si>
  <si>
    <t xml:space="preserve">迷你伍仁金腿月×3、迷你核桃豆沙月×3、迷你核桃鳳梨月×3、迷你松仁蓮蓉月×3
保存期限：60天( 請見單品包裝標示 )
禮盒規格：27.2㎝ × 21.3㎝ × 6㎝
</t>
  </si>
  <si>
    <t>蛋黃奶皇禮盒</t>
  </si>
  <si>
    <t>迷你蛋黃奶皇月×8
保存期限：60天( 請見單品包裝標示 )
禮盒規格：30㎝ × 19㎝ × 4㎝</t>
  </si>
  <si>
    <t>奶皇迎月禮盒</t>
  </si>
  <si>
    <t>迷你蛋黃奶皇月×4、迷你白蓮蓉月×4
保存期限：60天( 請見單品包裝標示 )
禮盒規格：30㎝ × 19㎝ × 4㎝</t>
  </si>
  <si>
    <t>奇華小蛋捲(香港進口版)</t>
  </si>
  <si>
    <t>香脆雞蛋捲 340g
備有原味 / 芝麻 / 咖啡等三款可挑選
保存期限：
6 個月( 請見單品包裝標示 )
禮盒規格：
17.5㎝ × 17.5㎝ × 10.3㎝</t>
  </si>
  <si>
    <t>奇華肉鬆鳳凰捲</t>
  </si>
  <si>
    <t>肉鬆：肉鬆鳳凰捲12包。
保存期限：
4 個月( 請見單品包裝標示 )
禮盒規格：
24㎝ × 17.5㎝ × 12㎝</t>
  </si>
  <si>
    <t>訂購資訊</t>
  </si>
  <si>
    <t>公司名稱：</t>
  </si>
  <si>
    <t>統一編號：</t>
  </si>
  <si>
    <t>二聯發票/三聯發票：</t>
  </si>
  <si>
    <t>配送地址：</t>
  </si>
  <si>
    <t>訂購人：</t>
  </si>
  <si>
    <t>手機：</t>
  </si>
  <si>
    <t>電話：</t>
  </si>
  <si>
    <t>傳真：</t>
  </si>
  <si>
    <t>送貨日期：</t>
  </si>
  <si>
    <t>送貨時間：上午/下午</t>
  </si>
  <si>
    <t>備註：</t>
  </si>
  <si>
    <t>107奇華月餅 訂購單</t>
    <phoneticPr fontId="9" type="noConversion"/>
  </si>
  <si>
    <r>
      <t>月之皎潔(三層</t>
    </r>
    <r>
      <rPr>
        <sz val="12"/>
        <color rgb="FF000000"/>
        <rFont val="PMingLiu"/>
        <family val="1"/>
        <charset val="136"/>
      </rPr>
      <t>)</t>
    </r>
    <phoneticPr fontId="9" type="noConversion"/>
  </si>
  <si>
    <t>107伊莎貝爾月餅 訂購單</t>
    <phoneticPr fontId="9" type="noConversion"/>
  </si>
  <si>
    <r>
      <t>月之飛揚(三層</t>
    </r>
    <r>
      <rPr>
        <sz val="12"/>
        <color rgb="FF000000"/>
        <rFont val="PMingLiu"/>
        <family val="1"/>
        <charset val="136"/>
      </rPr>
      <t>)</t>
    </r>
    <phoneticPr fontId="9" type="noConversion"/>
  </si>
  <si>
    <t>月之巧倩</t>
    <phoneticPr fontId="9" type="noConversion"/>
  </si>
  <si>
    <t>月之秋韻</t>
    <phoneticPr fontId="9" type="noConversion"/>
  </si>
  <si>
    <t>月之霞光</t>
    <phoneticPr fontId="9" type="noConversion"/>
  </si>
  <si>
    <r>
      <t>月之晶瑩(蛋奶素</t>
    </r>
    <r>
      <rPr>
        <sz val="12"/>
        <color rgb="FF000000"/>
        <rFont val="PMingLiu"/>
        <family val="1"/>
        <charset val="136"/>
      </rPr>
      <t>)</t>
    </r>
    <phoneticPr fontId="9" type="noConversion"/>
  </si>
  <si>
    <t>月之旋律</t>
    <phoneticPr fontId="9" type="noConversion"/>
  </si>
  <si>
    <t>月之依戀</t>
    <phoneticPr fontId="9" type="noConversion"/>
  </si>
  <si>
    <t>月之曉夢</t>
    <phoneticPr fontId="9" type="noConversion"/>
  </si>
  <si>
    <t>月之曼舞</t>
    <phoneticPr fontId="9" type="noConversion"/>
  </si>
  <si>
    <t>水果流芯珍餅(鐵盒)</t>
    <phoneticPr fontId="9" type="noConversion"/>
  </si>
  <si>
    <t>南法風情禮盒</t>
    <phoneticPr fontId="9" type="noConversion"/>
  </si>
  <si>
    <t>晶莎酥(9入)(限9/15起出貨)</t>
    <phoneticPr fontId="9" type="noConversion"/>
  </si>
  <si>
    <t>台灣土鳳梨酥(16入)</t>
    <phoneticPr fontId="9" type="noConversion"/>
  </si>
  <si>
    <t>綜合星采酥禮盒B</t>
    <phoneticPr fontId="9" type="noConversion"/>
  </si>
  <si>
    <t>綜合星采酥禮盒A</t>
    <phoneticPr fontId="9" type="noConversion"/>
  </si>
  <si>
    <t>諾爵特牛軋糖</t>
    <phoneticPr fontId="9" type="noConversion"/>
  </si>
  <si>
    <t>售價</t>
    <phoneticPr fontId="9" type="noConversion"/>
  </si>
  <si>
    <t xml:space="preserve">上層：黃金中月-奶黃鳳梨+牛軋糖小盒+油皮中月-晶沙酥+杏仁芒果塔*2+起士魔法棒
中層：田字4入-玉兔酥(紫薯山藥*2+養生地瓜*2)+2入烏沙蛋黃酥+3入港式小月(XO干貝+北海道蓮蓉+香菇魯肉)
下層：3入-鮮饌綠豆椪+蒟蒻果凍大盒(葡萄*2+芒果*2+水蜜桃*2)+3入丹波酥(奶黃)
尺寸：L27cm*W25.5cm*H16.9cm
</t>
    <phoneticPr fontId="9" type="noConversion"/>
  </si>
  <si>
    <t xml:space="preserve">上層：藍莓甜心*3+土鳳梨酥+羅勒核果貝迪特*2+3入-鮮饌綠豆椪
中層：2入-桃山小月(椰漿奶蓉+洛神烏龍茶)+ 蒟蒻果凍中盒(葡萄*2+水蜜桃*2)+2入-杏仁小月餅+3入港式小月(XO干貝+北海道蓮蓉+香菇魯肉)
下層：3入-螺旋酥-抹茶冰沙+(法點酥-奶油*4+法點酥-咖啡切片*4)大盒+3入覆盆子乳酪酥
尺寸：L27cm*W25.5cm*H16.9cm
</t>
    <phoneticPr fontId="9" type="noConversion"/>
  </si>
  <si>
    <t xml:space="preserve">2入烏沙蛋黃酥+2入-鮮饌綠豆椪+3入-桃山小月(椰漿奶蓉+洛神烏龍茶*2)+港式大月(棗泥桂圓枸杞)+ 起士魔法棒+3入港式小月(XO干貝+北海道蓮蓉+香菇魯肉)+ 蒟蒻果凍(葡萄*2+水蜜桃*2)+(椰奶香絲*2+千層派-方塊奶油*3)盒+藍莓甜心*3+土鳳梨酥+2入蘋果乳酪酥+嘉莉朵-芒果*3
尺寸：L56cm*W31cm*H5.3cm
</t>
    <phoneticPr fontId="9" type="noConversion"/>
  </si>
  <si>
    <t xml:space="preserve">3入港式小月(XO干貝+北海道蓮蓉+香菇魯肉)+ 港式大月(棗泥桂圓枸杞)+ 起士魔法棒+3入覆盆子乳酪酥+2入滷肉綠豆椪+2入Q心酥-芋頭麻糬+香蕉茜果+花漾法點酥*3+2入烏沙蛋黃酥+杏仁芒果塔*2
尺寸：L56cm*W31cm*H5.3cm
</t>
    <phoneticPr fontId="9" type="noConversion"/>
  </si>
  <si>
    <t xml:space="preserve">3入滷肉綠豆椪+巧克鬆餅*2+杏仁芒果塔*2+3入Q心酥-芋頭麻糬+蒟蒻果凍大盒(葡萄*2+芒果*2+水蜜桃*2)+ 3入蘋果乳酪酥+3入港式小月(XO干貝+北海道蓮蓉+香菇魯肉)
尺寸：L53cm*W25.5cm*H5.3cm
</t>
    <phoneticPr fontId="9" type="noConversion"/>
  </si>
  <si>
    <t xml:space="preserve">月之晶瑩(奶蛋素) 訂價680
2入-鮮果月(荔枝椰果+水蜜桃椰果)+2入-素港式小月(伯爵葡萄+杏仁摩卡)+ 花漾法點酥*3+金蕉茗果+2入熊寶寶(鳳凰核桃)+芒果嘉利朵*3+2入-素油皮(純綠豆沙)+2入-素港式小月(香菇素滷肉+棗泥核桃)
尺寸：L31.5cm*W31.5cm*H5.2cm
</t>
    <phoneticPr fontId="9" type="noConversion"/>
  </si>
  <si>
    <t xml:space="preserve">3入港式小月(XO干貝+北海道蓮蓉+香菇魯肉)+玫瑰藍莓鳳梨酥*2+法香酥-原味奶油(5入)+3入-鮮果段(藍莓椰果+水蜜桃椰果+鳳梨椰果)+2入-和生小月(義式乳酪+羅勒香腸)+2入-蘋果乳酪
尺寸：L31.5cm*W31.5cm*H5.2cm
</t>
    <phoneticPr fontId="9" type="noConversion"/>
  </si>
  <si>
    <t xml:space="preserve">田字4入-紅豆起士酥+田字4入-Q心酥(芋頭麻糬)+4入-烏沙蛋黃酥
尺寸：L23.4cm*W30.5cm*H5.2cm
</t>
    <phoneticPr fontId="9" type="noConversion"/>
  </si>
  <si>
    <t xml:space="preserve">藍莓甜心*2+土鳳梨酥+2入桃山小月(椰漿奶蓉+洛神烏龍茶)+杏仁芒果塔*2+4入-港式小月(棗泥桂花核桃*2+鹹香豆蓉*2)
尺寸：L23.4cm*W30.5cm*H5.2cm
</t>
    <phoneticPr fontId="9" type="noConversion"/>
  </si>
  <si>
    <t xml:space="preserve">田字4入-桃山小玉兔(紫薯山藥*2+養生地瓜*2)+田字4入-港式小月(椰漿咖哩+肉骨茶+香菇滷肉+伯爵茶椰果)+2入-鮮饌綠豆椪+2入-蘋果乳酪酥
尺寸：L23.4cm*W30.5cm*H5.2cm
</t>
    <phoneticPr fontId="9" type="noConversion"/>
  </si>
  <si>
    <t xml:space="preserve">荔枝流芯*2+覆盆子流芯*2+芒果流芯*2+藍莓流芯*2
尺寸：L27cm*W16.5cm*H6cm
</t>
    <phoneticPr fontId="9" type="noConversion"/>
  </si>
  <si>
    <t xml:space="preserve">手製-錫蘭紅茶*6+香榭薄餅-巧杏角*8+貝迪特-巧克藍莓*4+卡蕾特-咖啡*4+白蘭地葡萄三明治*4+星采酥-鳳梨*2+法點酥-雙色芝麻*6+星采酥-藍莓*2
尺寸：L37.5cm*W29.5cm*H6.3cm
</t>
    <phoneticPr fontId="9" type="noConversion"/>
  </si>
  <si>
    <t xml:space="preserve">現烤9入晶莎酥90g(御膳晶沙*6+晶露松子*3)
尺寸：L30.7cm*W30.7cm*H5.5cm
</t>
    <phoneticPr fontId="9" type="noConversion"/>
  </si>
  <si>
    <t xml:space="preserve">原味土鳳梨酥*16
尺寸：L37.5cm*W25.3cm*H6cm
</t>
    <phoneticPr fontId="9" type="noConversion"/>
  </si>
  <si>
    <t xml:space="preserve">杏仁芒果塔*6+星采酥(鳳梨*6+藍莓*3)
尺寸：L38.7cm*W17.5cm*H5.2cm
</t>
    <phoneticPr fontId="9" type="noConversion"/>
  </si>
  <si>
    <t xml:space="preserve">星采酥(鳳梨*6+藍莓*6+桂花*5)
尺寸：L38.7cm*W17.5cm*H5.2cm
</t>
    <phoneticPr fontId="9" type="noConversion"/>
  </si>
  <si>
    <t xml:space="preserve">牛奶杏仁牛軋糖250G
尺寸：L12.3cm*W8.3cm*H23.5cm
</t>
    <phoneticPr fontId="9" type="noConversion"/>
  </si>
  <si>
    <t>皇極之月(三層)</t>
    <phoneticPr fontId="9" type="noConversion"/>
  </si>
  <si>
    <t>永壽之月</t>
    <phoneticPr fontId="9" type="noConversion"/>
  </si>
  <si>
    <t>太和之月(雙層)</t>
    <phoneticPr fontId="9" type="noConversion"/>
  </si>
  <si>
    <t>奉天之月</t>
    <phoneticPr fontId="9" type="noConversion"/>
  </si>
  <si>
    <t>承恩之月</t>
    <phoneticPr fontId="9" type="noConversion"/>
  </si>
  <si>
    <t>御福之月</t>
    <phoneticPr fontId="9" type="noConversion"/>
  </si>
  <si>
    <t>圓明之月</t>
    <phoneticPr fontId="9" type="noConversion"/>
  </si>
  <si>
    <t>武英之月</t>
    <phoneticPr fontId="9" type="noConversion"/>
  </si>
  <si>
    <t>禾豐之月</t>
    <phoneticPr fontId="9" type="noConversion"/>
  </si>
  <si>
    <t>咸安之月</t>
    <phoneticPr fontId="9" type="noConversion"/>
  </si>
  <si>
    <t>綜合綠豆椪
(9/14起出貨)</t>
    <phoneticPr fontId="9" type="noConversion"/>
  </si>
  <si>
    <t>綜合蛋黃酥
(9/14起出貨)</t>
    <phoneticPr fontId="9" type="noConversion"/>
  </si>
  <si>
    <t>奶皇旺萊酥(鐵盒)</t>
    <phoneticPr fontId="9" type="noConversion"/>
  </si>
  <si>
    <t>綜合鳳黃酥(9入)</t>
    <phoneticPr fontId="9" type="noConversion"/>
  </si>
  <si>
    <t>皇樓鳳黃酥(12入)</t>
    <phoneticPr fontId="9" type="noConversion"/>
  </si>
  <si>
    <t>芝麻蛋捲禮盒</t>
    <phoneticPr fontId="9" type="noConversion"/>
  </si>
  <si>
    <t>肉鬆蛋捲禮盒</t>
    <phoneticPr fontId="9" type="noConversion"/>
  </si>
  <si>
    <t>107皇樓月餅 訂購單</t>
    <phoneticPr fontId="9" type="noConversion"/>
  </si>
  <si>
    <t>凌閣之月(蛋奶素)</t>
    <phoneticPr fontId="9" type="noConversion"/>
  </si>
  <si>
    <t>龍呈之月【錦盒限量款】</t>
    <phoneticPr fontId="9" type="noConversion"/>
  </si>
  <si>
    <t xml:space="preserve">六入港式大月(XO蛋黃+御膳珍鮑+奶蓉雙黃+棗泥桂圓松子+金華火腿+鳳梨椰果)
尺寸：L36.5cm*W14cm*H14cm
</t>
    <phoneticPr fontId="9" type="noConversion"/>
  </si>
  <si>
    <t xml:space="preserve">上層：港式大月(XO蛋黃+棗泥桂圓松子)+太妃牛奶糖*5+手製-皇家紅茶*3+鳳黃酥*2
中層：田字4入-港式小月(XO干貝+北海道蓮蓉+鳳梨椰果+香菇滷肉)+2入-烏沙黃酥+3入-乳酪酥(蘋果)
下層：3入-滷肉綠豆椪+蒟蒻果凍大盒(青梅*3+荔枝*3)+3入-清仔小月(海苔柴魚*2+紅豆蜜果)
尺寸：L27cm*W25.5cm*H16.9cm
</t>
    <phoneticPr fontId="9" type="noConversion"/>
  </si>
  <si>
    <t xml:space="preserve">上層：港式大月(御膳珍鮑+鳳梨椰果)+(巧語果香*4+手製-甘橘椰子*4)+3入-鮮饌綠豆椪
下層：3入-港式小月(咖哩滷肉+北海道蓮蓉+酒釀桂圓)+2入-烏沙蛋黃酥+蒟蒻果凍中盒 (青梅*2+荔枝*2)+2入-黃金小月(咖啡橙絲+紅茶檸檬)+ 3入-清仔小月(海苔柴*2+紅豆 蜜栗)
禮盒尺寸：34㎝ × 24.5㎝ × 11㎝
</t>
    <phoneticPr fontId="9" type="noConversion"/>
  </si>
  <si>
    <t xml:space="preserve">四入港式大月(干貝蟹黃+棗泥桂圓松子+鳳梨椰果+御膳珍鮑)
尺寸：L20.7cm*W20.7cm*H5.8cm
</t>
    <phoneticPr fontId="9" type="noConversion"/>
  </si>
  <si>
    <t xml:space="preserve">鳳黃酥*6+蔓越莓鳳梨酥*3
尺寸：L33.5cm*W22cm*H5.7cm
</t>
    <phoneticPr fontId="9" type="noConversion"/>
  </si>
  <si>
    <t xml:space="preserve">鳳黃酥*12
尺寸：L44cm*W21.7cm*H6.2cm
</t>
    <phoneticPr fontId="9" type="noConversion"/>
  </si>
  <si>
    <t xml:space="preserve">四入芝麻蛋捲*5包
尺寸：L22.5cm*W13.5cm*H13cm
</t>
    <phoneticPr fontId="9" type="noConversion"/>
  </si>
  <si>
    <t xml:space="preserve">四入肉鬆蛋捲*5包
尺寸：L22.5cm*W13.5cm*H13cm
</t>
    <phoneticPr fontId="9" type="noConversion"/>
  </si>
  <si>
    <t xml:space="preserve">奶黃土鳳梨*4+椰漿無花果*4
尺寸：L26.5cm*W14.5cm*H6cm
</t>
    <phoneticPr fontId="9" type="noConversion"/>
  </si>
  <si>
    <t xml:space="preserve">90公克奶香綠豆椪*3+90公克鮮饌綠豆椪*3
尺寸：L32.7cm*W22.8cm*H5.3cm
</t>
    <phoneticPr fontId="9" type="noConversion"/>
  </si>
  <si>
    <t xml:space="preserve">60公克晶沙肉酥蛋黃酥*4+60公克烏豆沙蛋黃酥*8
尺寸：L31cm*W27cm*H5.3cm
</t>
    <phoneticPr fontId="9" type="noConversion"/>
  </si>
  <si>
    <t xml:space="preserve">2入滷肉綠豆椪+2入-螺旋酥(抹茶冰沙)+4入-港式小月(蘑菇滷肉+咖哩滷肉+棗泥枸杞+酒釀桂圓)+2入-紫研酥(烏龍茶)+2入-乳酪酥(覆盆子)
尺寸：L25.5cm*W30.5cm*H5.3cm
</t>
    <phoneticPr fontId="9" type="noConversion"/>
  </si>
  <si>
    <t xml:space="preserve">2入-素油皮(咖哩松子)+2入-熊寶寶(鳳凰核桃)+4入-素港式小月(香菇素肉*2+棗泥核桃*2)+2入-素油皮(綠茶酥)+2入-乳酪酥(蘋果)
尺寸：L25.5cm*W30.5cm*H5.3cm
</t>
    <phoneticPr fontId="9" type="noConversion"/>
  </si>
  <si>
    <t xml:space="preserve">鳳黃酥*2+2入-乳酪酥(蘋果)+蔓越莓鳳梨酥*2+2入-清仔小月(紅豆蜜栗+海苔柴魚)+2入-港式小月(咖哩滷肉+酒釀桂圓)
尺寸：L25.5cm*W30.5cm*H5.3cm
</t>
    <phoneticPr fontId="9" type="noConversion"/>
  </si>
  <si>
    <t xml:space="preserve">四入港式大月(御膳珍鮑+奶蓉雙黃+棗泥桂圓松子+京燉肉骨茶)+6入-港式小月(桂花烏龍*3+鳳梨椰果*3)
尺寸：L38.5cm*W26.5cm*H5.8cm
</t>
    <phoneticPr fontId="9" type="noConversion"/>
  </si>
  <si>
    <t xml:space="preserve">2入-鮮饌綠豆椪+2入-港式小月(咖哩滷肉+酒釀桂圓)+手製-皇家紅茶*3+太妃牛奶糖*5+2入-乳酪酥(覆盆子)+皇家椰奶酥*3+港式大月(棗泥核桃)+鳳黃酥*2+2入-黃金小月(咖啡橙絲+紅茶檸檬)+2入-紫妍酥(烏龍茶)+2入-港式小月(肉骨茶+山藥椰蓉)
尺寸：L47cm*W31.5cm*H5.3cm
</t>
    <phoneticPr fontId="9" type="noConversion"/>
  </si>
  <si>
    <t xml:space="preserve">田字4入-菁仔小月(海苔柴魚*2+紅豆蜜栗*2)+田字4入-港式小月(XO干貝+北海道蓮蓉+鳳梨椰果+香菇滷肉)+手製-皇家紅茶*3+太妃牛奶糖*5+2入-乳酪酥(蘋果)+鳳黃酥*2+2入滷肉綠豆椪+2入-烏沙蛋黃酥
尺寸：L37.5cm*W32.5cm*H6cm
</t>
    <phoneticPr fontId="9" type="noConversion"/>
  </si>
  <si>
    <t xml:space="preserve">3入-鮮饌綠豆椪+2入-丹波酥(栗子)+港式大月(棗泥核桃)+鳳黃酥*2+3入-港式小月(咖哩滷肉+北海道蓮蓉+酒釀桂圓)+2入-黃金小月(咖啡橙絲+紅茶檸檬)
尺寸：L31.5cm*W31.5cm*H5.2cm
</t>
    <phoneticPr fontId="9" type="noConversion"/>
  </si>
  <si>
    <t>2入滷肉晶沙酥+2入-Q心酥(芋頭麻糬)+田字4入-港式小月(XO干貝+北海道蓮蓉+鳳梨椰果+香菇滷肉)+田字4入-青仔小月(海苔柴魚*2+紅豆蜜栗*2)+2入-紫研酥(烏龍茶)+2入-乳酪酥(覆盆子)
尺寸：L31.5cm*W31.5cm*H5.2cm</t>
    <phoneticPr fontId="9" type="noConversion"/>
  </si>
  <si>
    <t>合計</t>
    <phoneticPr fontId="9" type="noConversion"/>
  </si>
  <si>
    <t>售價
(月餅8折 蛋捲鳳凰捲8.5折)</t>
    <phoneticPr fontId="9" type="noConversion"/>
  </si>
  <si>
    <t>合計</t>
    <phoneticPr fontId="9" type="noConversion"/>
  </si>
  <si>
    <t>付款方式：</t>
    <phoneticPr fontId="9" type="noConversion"/>
  </si>
  <si>
    <t>門市付款/貨到付款</t>
    <phoneticPr fontId="9" type="noConversion"/>
  </si>
  <si>
    <t>＊凡於指定日期預購任何中秋月餅，即可享以下折扣優惠： 
    ◎9月10日前預購月餅：8折 / 蛋捲、鳳凰捲8.5折</t>
    <phoneticPr fontId="9" type="noConversion"/>
  </si>
  <si>
    <t xml:space="preserve">
＊凡於9月10日前預購任何中秋月餅，即可享以下折扣優惠：
一、月餅全系列：6.5折
二、酥類(金莎酥、星彩酥、南法風情、水果流芯珍餅)：7折
三、蛋捲、牛軋糖：8.5折</t>
    <phoneticPr fontId="9" type="noConversion"/>
  </si>
  <si>
    <t xml:space="preserve">＊凡於9月10日前預購任何中秋月餅，即可享以下折扣優惠：
一、月餅全系列：6.5折
二、酥類(綠豆椪、蛋黃酥)：7折
三、旺萊酥、鳳凰酥、蛋捲：8.5折
</t>
    <phoneticPr fontId="9" type="noConversion"/>
  </si>
  <si>
    <r>
      <t>注意事項：
一、所有產品以台幣結算。
二、惠顧台幣$10,000或以上，即享免費送貨服務( 限台灣本島地區 )，原台南市購買滿$5000免運費。未達門檻，福利部下單後，廠商估算運費後，另行通知，1</t>
    </r>
    <r>
      <rPr>
        <sz val="12"/>
        <color theme="1"/>
        <rFont val="新細明體"/>
        <family val="2"/>
        <charset val="136"/>
        <scheme val="minor"/>
      </rPr>
      <t>箱運費</t>
    </r>
    <r>
      <rPr>
        <sz val="12"/>
        <color theme="1"/>
        <rFont val="新細明體"/>
        <family val="2"/>
        <charset val="136"/>
        <scheme val="minor"/>
      </rPr>
      <t>160</t>
    </r>
    <r>
      <rPr>
        <sz val="12"/>
        <color theme="1"/>
        <rFont val="新細明體"/>
        <family val="2"/>
        <charset val="136"/>
        <scheme val="minor"/>
      </rPr>
      <t>元，外加一筆</t>
    </r>
    <r>
      <rPr>
        <sz val="12"/>
        <color theme="1"/>
        <rFont val="新細明體"/>
        <family val="2"/>
        <charset val="136"/>
        <scheme val="minor"/>
      </rPr>
      <t>50</t>
    </r>
    <r>
      <rPr>
        <sz val="12"/>
        <color theme="1"/>
        <rFont val="新細明體"/>
        <family val="2"/>
        <charset val="136"/>
        <scheme val="minor"/>
      </rPr>
      <t>元貨到付款手續費。
三、因應近年三節宅配業者於節慶前夕已不提供指定日期到貨之服務，改採路順方式配貨，僅保證節慶前到貨。為避免耽誤您既定行程，建議指定收件日期至少為節慶前２週之日期。（2018年中秋節為9月24日</t>
    </r>
    <r>
      <rPr>
        <sz val="12"/>
        <color theme="1"/>
        <rFont val="新細明體"/>
        <family val="1"/>
        <charset val="136"/>
      </rPr>
      <t>）</t>
    </r>
    <phoneticPr fontId="9" type="noConversion"/>
  </si>
  <si>
    <t>注意事項：
一、所有產品以台幣結算。
二、惠顧台幣$10,000或以上，即享免費送貨服務( 限台灣本島地區 )，原台南市購買滿$5000免運費。未達門檻，福利部下單後，廠商估算運費後，另行通知，1箱運費160元，外加一筆50元貨到付款手續費。
三、因應近年三節宅配業者於節慶前夕已不提供指定日期到貨之服務，改採路順方式配貨，僅保證節慶前到貨。為避免耽誤您既定行程，建議指定收件日期至少為節慶前２週之日期。（2018年中秋節為9月24日）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</si>
</sst>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2"/>
      <color rgb="FF000000"/>
      <name val="PMingLiu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PMingLiu"/>
      <family val="1"/>
      <charset val="136"/>
    </font>
    <font>
      <sz val="12"/>
      <name val="PMingLiu"/>
      <family val="1"/>
      <charset val="136"/>
    </font>
    <font>
      <b/>
      <sz val="12"/>
      <name val="PMingLiu"/>
      <family val="1"/>
      <charset val="136"/>
    </font>
    <font>
      <sz val="12"/>
      <name val="PMingLiu"/>
      <family val="1"/>
      <charset val="136"/>
    </font>
    <font>
      <sz val="9"/>
      <name val="細明體"/>
      <family val="3"/>
      <charset val="136"/>
    </font>
    <font>
      <sz val="12"/>
      <color rgb="FF000000"/>
      <name val="PMingLiu"/>
      <family val="1"/>
      <charset val="136"/>
    </font>
    <font>
      <b/>
      <sz val="12"/>
      <color rgb="FFFA7D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0" fontId="11" fillId="2" borderId="5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33">
    <xf numFmtId="0" fontId="0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2" fillId="4" borderId="9" xfId="3" applyBorder="1" applyAlignment="1">
      <alignment horizontal="left" vertical="center" wrapText="1"/>
    </xf>
    <xf numFmtId="0" fontId="12" fillId="4" borderId="10" xfId="3" applyBorder="1" applyAlignment="1">
      <alignment horizontal="left" vertical="center" wrapText="1"/>
    </xf>
    <xf numFmtId="0" fontId="3" fillId="3" borderId="0" xfId="2" applyFont="1" applyAlignment="1">
      <alignment horizontal="left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1" fillId="2" borderId="6" xfId="1" applyFont="1" applyBorder="1" applyAlignment="1">
      <alignment vertical="center" wrapText="1"/>
    </xf>
    <xf numFmtId="0" fontId="11" fillId="2" borderId="0" xfId="1" applyFont="1" applyBorder="1" applyAlignment="1">
      <alignment vertical="center" wrapText="1"/>
    </xf>
    <xf numFmtId="0" fontId="13" fillId="5" borderId="8" xfId="4" applyBorder="1" applyAlignment="1">
      <alignment horizontal="left" vertical="center" wrapText="1"/>
    </xf>
    <xf numFmtId="0" fontId="13" fillId="5" borderId="0" xfId="4" applyBorder="1" applyAlignment="1">
      <alignment horizontal="left" vertical="center" wrapText="1"/>
    </xf>
    <xf numFmtId="0" fontId="11" fillId="2" borderId="6" xfId="1" applyBorder="1" applyAlignment="1">
      <alignment vertical="center" wrapText="1"/>
    </xf>
    <xf numFmtId="0" fontId="11" fillId="2" borderId="0" xfId="1" applyBorder="1" applyAlignment="1">
      <alignment vertical="center" wrapText="1"/>
    </xf>
    <xf numFmtId="0" fontId="1" fillId="3" borderId="0" xfId="2" applyFont="1" applyAlignment="1">
      <alignment horizontal="left" vertical="center" wrapText="1"/>
    </xf>
  </cellXfs>
  <cellStyles count="5">
    <cellStyle name="20% - 輔色5" xfId="2" builtinId="46"/>
    <cellStyle name="一般" xfId="0" builtinId="0"/>
    <cellStyle name="中等" xfId="4" builtinId="28"/>
    <cellStyle name="計算方式" xfId="1" builtinId="22"/>
    <cellStyle name="壞" xfId="3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eg"/><Relationship Id="rId13" Type="http://schemas.openxmlformats.org/officeDocument/2006/relationships/image" Target="../media/image27.jpeg"/><Relationship Id="rId18" Type="http://schemas.openxmlformats.org/officeDocument/2006/relationships/image" Target="../media/image14.png"/><Relationship Id="rId3" Type="http://schemas.openxmlformats.org/officeDocument/2006/relationships/image" Target="../media/image17.jpeg"/><Relationship Id="rId7" Type="http://schemas.openxmlformats.org/officeDocument/2006/relationships/image" Target="../media/image21.jpeg"/><Relationship Id="rId12" Type="http://schemas.openxmlformats.org/officeDocument/2006/relationships/image" Target="../media/image26.jpeg"/><Relationship Id="rId17" Type="http://schemas.openxmlformats.org/officeDocument/2006/relationships/image" Target="../media/image31.png"/><Relationship Id="rId2" Type="http://schemas.openxmlformats.org/officeDocument/2006/relationships/image" Target="../media/image16.jpeg"/><Relationship Id="rId16" Type="http://schemas.openxmlformats.org/officeDocument/2006/relationships/image" Target="../media/image30.png"/><Relationship Id="rId1" Type="http://schemas.openxmlformats.org/officeDocument/2006/relationships/image" Target="../media/image15.jpeg"/><Relationship Id="rId6" Type="http://schemas.openxmlformats.org/officeDocument/2006/relationships/image" Target="../media/image20.jpeg"/><Relationship Id="rId11" Type="http://schemas.openxmlformats.org/officeDocument/2006/relationships/image" Target="../media/image25.jpeg"/><Relationship Id="rId5" Type="http://schemas.openxmlformats.org/officeDocument/2006/relationships/image" Target="../media/image19.jpeg"/><Relationship Id="rId15" Type="http://schemas.openxmlformats.org/officeDocument/2006/relationships/image" Target="../media/image29.png"/><Relationship Id="rId10" Type="http://schemas.openxmlformats.org/officeDocument/2006/relationships/image" Target="../media/image24.jpeg"/><Relationship Id="rId4" Type="http://schemas.openxmlformats.org/officeDocument/2006/relationships/image" Target="../media/image18.jpeg"/><Relationship Id="rId9" Type="http://schemas.openxmlformats.org/officeDocument/2006/relationships/image" Target="../media/image23.jpeg"/><Relationship Id="rId14" Type="http://schemas.openxmlformats.org/officeDocument/2006/relationships/image" Target="../media/image28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jpeg"/><Relationship Id="rId13" Type="http://schemas.openxmlformats.org/officeDocument/2006/relationships/image" Target="../media/image44.jpeg"/><Relationship Id="rId18" Type="http://schemas.openxmlformats.org/officeDocument/2006/relationships/image" Target="../media/image49.jpeg"/><Relationship Id="rId3" Type="http://schemas.openxmlformats.org/officeDocument/2006/relationships/image" Target="../media/image34.jpeg"/><Relationship Id="rId7" Type="http://schemas.openxmlformats.org/officeDocument/2006/relationships/image" Target="../media/image38.jpeg"/><Relationship Id="rId12" Type="http://schemas.openxmlformats.org/officeDocument/2006/relationships/image" Target="../media/image43.jpeg"/><Relationship Id="rId17" Type="http://schemas.openxmlformats.org/officeDocument/2006/relationships/image" Target="../media/image48.jpeg"/><Relationship Id="rId2" Type="http://schemas.openxmlformats.org/officeDocument/2006/relationships/image" Target="../media/image33.jpeg"/><Relationship Id="rId16" Type="http://schemas.openxmlformats.org/officeDocument/2006/relationships/image" Target="../media/image47.jpeg"/><Relationship Id="rId1" Type="http://schemas.openxmlformats.org/officeDocument/2006/relationships/image" Target="../media/image32.jpeg"/><Relationship Id="rId6" Type="http://schemas.openxmlformats.org/officeDocument/2006/relationships/image" Target="../media/image37.jpeg"/><Relationship Id="rId11" Type="http://schemas.openxmlformats.org/officeDocument/2006/relationships/image" Target="../media/image42.jpeg"/><Relationship Id="rId5" Type="http://schemas.openxmlformats.org/officeDocument/2006/relationships/image" Target="../media/image36.jpeg"/><Relationship Id="rId15" Type="http://schemas.openxmlformats.org/officeDocument/2006/relationships/image" Target="../media/image46.jpeg"/><Relationship Id="rId10" Type="http://schemas.openxmlformats.org/officeDocument/2006/relationships/image" Target="../media/image41.jpeg"/><Relationship Id="rId19" Type="http://schemas.openxmlformats.org/officeDocument/2006/relationships/image" Target="../media/image14.png"/><Relationship Id="rId4" Type="http://schemas.openxmlformats.org/officeDocument/2006/relationships/image" Target="../media/image35.jpeg"/><Relationship Id="rId9" Type="http://schemas.openxmlformats.org/officeDocument/2006/relationships/image" Target="../media/image40.jpeg"/><Relationship Id="rId14" Type="http://schemas.openxmlformats.org/officeDocument/2006/relationships/image" Target="../media/image4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434340</xdr:colOff>
      <xdr:row>2</xdr:row>
      <xdr:rowOff>173355</xdr:rowOff>
    </xdr:from>
    <xdr:ext cx="1123950" cy="1000125"/>
    <xdr:pic>
      <xdr:nvPicPr>
        <xdr:cNvPr id="2" name="image2.jpg"/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5520" y="1194435"/>
          <a:ext cx="1123950" cy="10001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495300</xdr:colOff>
      <xdr:row>3</xdr:row>
      <xdr:rowOff>180975</xdr:rowOff>
    </xdr:from>
    <xdr:ext cx="1047750" cy="923925"/>
    <xdr:pic>
      <xdr:nvPicPr>
        <xdr:cNvPr id="3" name="image1.jpg"/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581025</xdr:colOff>
      <xdr:row>4</xdr:row>
      <xdr:rowOff>123825</xdr:rowOff>
    </xdr:from>
    <xdr:ext cx="1123950" cy="1009650"/>
    <xdr:pic>
      <xdr:nvPicPr>
        <xdr:cNvPr id="4" name="image3.jpg"/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504825</xdr:colOff>
      <xdr:row>5</xdr:row>
      <xdr:rowOff>123825</xdr:rowOff>
    </xdr:from>
    <xdr:ext cx="1162050" cy="1028700"/>
    <xdr:pic>
      <xdr:nvPicPr>
        <xdr:cNvPr id="5" name="image4.jpg"/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466725</xdr:colOff>
      <xdr:row>6</xdr:row>
      <xdr:rowOff>85725</xdr:rowOff>
    </xdr:from>
    <xdr:ext cx="1228725" cy="1095375"/>
    <xdr:pic>
      <xdr:nvPicPr>
        <xdr:cNvPr id="6" name="image5.jpg"/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291465</xdr:colOff>
      <xdr:row>7</xdr:row>
      <xdr:rowOff>95250</xdr:rowOff>
    </xdr:from>
    <xdr:ext cx="1390650" cy="1238250"/>
    <xdr:pic>
      <xdr:nvPicPr>
        <xdr:cNvPr id="8" name="image8.jpg"/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61185" y="7425690"/>
          <a:ext cx="13906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438150</xdr:colOff>
      <xdr:row>8</xdr:row>
      <xdr:rowOff>47625</xdr:rowOff>
    </xdr:from>
    <xdr:ext cx="1343025" cy="1190625"/>
    <xdr:pic>
      <xdr:nvPicPr>
        <xdr:cNvPr id="9" name="image7.jpg"/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390525</xdr:colOff>
      <xdr:row>9</xdr:row>
      <xdr:rowOff>85725</xdr:rowOff>
    </xdr:from>
    <xdr:ext cx="1257300" cy="1123950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10</xdr:row>
      <xdr:rowOff>47625</xdr:rowOff>
    </xdr:from>
    <xdr:ext cx="1323975" cy="1171575"/>
    <xdr:pic>
      <xdr:nvPicPr>
        <xdr:cNvPr id="11" name="image10.jpg"/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485775</xdr:colOff>
      <xdr:row>11</xdr:row>
      <xdr:rowOff>85725</xdr:rowOff>
    </xdr:from>
    <xdr:ext cx="1266825" cy="1133475"/>
    <xdr:pic>
      <xdr:nvPicPr>
        <xdr:cNvPr id="12" name="image11.jpg"/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396240</xdr:colOff>
      <xdr:row>12</xdr:row>
      <xdr:rowOff>89535</xdr:rowOff>
    </xdr:from>
    <xdr:ext cx="1257300" cy="1123950"/>
    <xdr:pic>
      <xdr:nvPicPr>
        <xdr:cNvPr id="13" name="image13.jpg"/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7420" y="15062835"/>
          <a:ext cx="1257300" cy="11239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396240</xdr:colOff>
      <xdr:row>13</xdr:row>
      <xdr:rowOff>198120</xdr:rowOff>
    </xdr:from>
    <xdr:ext cx="1057275" cy="933450"/>
    <xdr:pic>
      <xdr:nvPicPr>
        <xdr:cNvPr id="14" name="image12.jpg"/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7420" y="16436340"/>
          <a:ext cx="1057275" cy="933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287655</xdr:colOff>
      <xdr:row>14</xdr:row>
      <xdr:rowOff>89535</xdr:rowOff>
    </xdr:from>
    <xdr:ext cx="1276350" cy="1143000"/>
    <xdr:pic>
      <xdr:nvPicPr>
        <xdr:cNvPr id="15" name="image14.jpg"/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8835" y="17592675"/>
          <a:ext cx="1276350" cy="11430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57150</xdr:colOff>
      <xdr:row>20</xdr:row>
      <xdr:rowOff>104775</xdr:rowOff>
    </xdr:from>
    <xdr:to>
      <xdr:col>6</xdr:col>
      <xdr:colOff>546735</xdr:colOff>
      <xdr:row>30</xdr:row>
      <xdr:rowOff>209550</xdr:rowOff>
    </xdr:to>
    <xdr:pic>
      <xdr:nvPicPr>
        <xdr:cNvPr id="16" name="圖片 15"/>
        <xdr:cNvPicPr/>
      </xdr:nvPicPr>
      <xdr:blipFill>
        <a:blip xmlns:r="http://schemas.openxmlformats.org/officeDocument/2006/relationships" r:embed="rId14"/>
        <a:srcRect l="20694" t="21963" r="30638" b="23832"/>
        <a:stretch>
          <a:fillRect/>
        </a:stretch>
      </xdr:blipFill>
      <xdr:spPr bwMode="auto">
        <a:xfrm>
          <a:off x="6477000" y="20793075"/>
          <a:ext cx="4086225" cy="258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2</xdr:row>
      <xdr:rowOff>238125</xdr:rowOff>
    </xdr:from>
    <xdr:to>
      <xdr:col>1</xdr:col>
      <xdr:colOff>1745499</xdr:colOff>
      <xdr:row>2</xdr:row>
      <xdr:rowOff>1606954</xdr:rowOff>
    </xdr:to>
    <xdr:pic>
      <xdr:nvPicPr>
        <xdr:cNvPr id="3" name="圖片 2"/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6025" y="657225"/>
          <a:ext cx="1488324" cy="13688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247650</xdr:colOff>
      <xdr:row>3</xdr:row>
      <xdr:rowOff>190500</xdr:rowOff>
    </xdr:from>
    <xdr:to>
      <xdr:col>1</xdr:col>
      <xdr:colOff>1752600</xdr:colOff>
      <xdr:row>3</xdr:row>
      <xdr:rowOff>1695450</xdr:rowOff>
    </xdr:to>
    <xdr:pic>
      <xdr:nvPicPr>
        <xdr:cNvPr id="4" name="圖片 3" descr="月之飛揚三層-1.jpg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0" y="2400300"/>
          <a:ext cx="1504950" cy="15049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4</xdr:row>
      <xdr:rowOff>304800</xdr:rowOff>
    </xdr:from>
    <xdr:to>
      <xdr:col>2</xdr:col>
      <xdr:colOff>1905</xdr:colOff>
      <xdr:row>4</xdr:row>
      <xdr:rowOff>1320512</xdr:rowOff>
    </xdr:to>
    <xdr:pic>
      <xdr:nvPicPr>
        <xdr:cNvPr id="5" name="圖片 4"/>
        <xdr:cNvPicPr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95524" y="4324350"/>
          <a:ext cx="1847851" cy="1015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85726</xdr:colOff>
      <xdr:row>5</xdr:row>
      <xdr:rowOff>142875</xdr:rowOff>
    </xdr:from>
    <xdr:to>
      <xdr:col>1</xdr:col>
      <xdr:colOff>1804036</xdr:colOff>
      <xdr:row>5</xdr:row>
      <xdr:rowOff>1180660</xdr:rowOff>
    </xdr:to>
    <xdr:pic>
      <xdr:nvPicPr>
        <xdr:cNvPr id="6" name="圖片 5"/>
        <xdr:cNvPicPr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14576" y="5705475"/>
          <a:ext cx="1809750" cy="1037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104776</xdr:colOff>
      <xdr:row>6</xdr:row>
      <xdr:rowOff>28575</xdr:rowOff>
    </xdr:from>
    <xdr:to>
      <xdr:col>2</xdr:col>
      <xdr:colOff>520</xdr:colOff>
      <xdr:row>6</xdr:row>
      <xdr:rowOff>1232690</xdr:rowOff>
    </xdr:to>
    <xdr:pic>
      <xdr:nvPicPr>
        <xdr:cNvPr id="7" name="圖片 6"/>
        <xdr:cNvPicPr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33626" y="6848475"/>
          <a:ext cx="1724544" cy="1204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238126</xdr:colOff>
      <xdr:row>7</xdr:row>
      <xdr:rowOff>28575</xdr:rowOff>
    </xdr:from>
    <xdr:to>
      <xdr:col>1</xdr:col>
      <xdr:colOff>1638300</xdr:colOff>
      <xdr:row>7</xdr:row>
      <xdr:rowOff>1514475</xdr:rowOff>
    </xdr:to>
    <xdr:pic>
      <xdr:nvPicPr>
        <xdr:cNvPr id="8" name="圖片 7"/>
        <xdr:cNvPicPr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6" y="8105775"/>
          <a:ext cx="1400174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8</xdr:row>
      <xdr:rowOff>28575</xdr:rowOff>
    </xdr:from>
    <xdr:to>
      <xdr:col>1</xdr:col>
      <xdr:colOff>1649614</xdr:colOff>
      <xdr:row>8</xdr:row>
      <xdr:rowOff>1316118</xdr:rowOff>
    </xdr:to>
    <xdr:pic>
      <xdr:nvPicPr>
        <xdr:cNvPr id="9" name="圖片 8"/>
        <xdr:cNvPicPr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7450" y="9639300"/>
          <a:ext cx="1421014" cy="1287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9</xdr:row>
      <xdr:rowOff>57150</xdr:rowOff>
    </xdr:from>
    <xdr:to>
      <xdr:col>1</xdr:col>
      <xdr:colOff>1581150</xdr:colOff>
      <xdr:row>9</xdr:row>
      <xdr:rowOff>1381125</xdr:rowOff>
    </xdr:to>
    <xdr:pic>
      <xdr:nvPicPr>
        <xdr:cNvPr id="10" name="圖片 9"/>
        <xdr:cNvPicPr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6025" y="11077575"/>
          <a:ext cx="13239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10</xdr:row>
      <xdr:rowOff>19050</xdr:rowOff>
    </xdr:from>
    <xdr:to>
      <xdr:col>1</xdr:col>
      <xdr:colOff>1587904</xdr:colOff>
      <xdr:row>10</xdr:row>
      <xdr:rowOff>1371253</xdr:rowOff>
    </xdr:to>
    <xdr:pic>
      <xdr:nvPicPr>
        <xdr:cNvPr id="11" name="圖片 10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12487275"/>
          <a:ext cx="1368829" cy="1352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11</xdr:row>
      <xdr:rowOff>47625</xdr:rowOff>
    </xdr:from>
    <xdr:to>
      <xdr:col>1</xdr:col>
      <xdr:colOff>1556038</xdr:colOff>
      <xdr:row>11</xdr:row>
      <xdr:rowOff>1411252</xdr:rowOff>
    </xdr:to>
    <xdr:pic>
      <xdr:nvPicPr>
        <xdr:cNvPr id="12" name="圖片 11"/>
        <xdr:cNvPicPr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7450" y="13916025"/>
          <a:ext cx="1327438" cy="1363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12</xdr:row>
      <xdr:rowOff>28575</xdr:rowOff>
    </xdr:from>
    <xdr:to>
      <xdr:col>1</xdr:col>
      <xdr:colOff>1596216</xdr:colOff>
      <xdr:row>12</xdr:row>
      <xdr:rowOff>1294518</xdr:rowOff>
    </xdr:to>
    <xdr:pic>
      <xdr:nvPicPr>
        <xdr:cNvPr id="13" name="圖片 12"/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38400" y="15363825"/>
          <a:ext cx="1386666" cy="126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13</xdr:row>
      <xdr:rowOff>95250</xdr:rowOff>
    </xdr:from>
    <xdr:to>
      <xdr:col>2</xdr:col>
      <xdr:colOff>3463</xdr:colOff>
      <xdr:row>13</xdr:row>
      <xdr:rowOff>1464079</xdr:rowOff>
    </xdr:to>
    <xdr:pic>
      <xdr:nvPicPr>
        <xdr:cNvPr id="14" name="圖片 13"/>
        <xdr:cNvPicPr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24100" y="16725900"/>
          <a:ext cx="1759873" cy="1368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428625</xdr:colOff>
      <xdr:row>14</xdr:row>
      <xdr:rowOff>57150</xdr:rowOff>
    </xdr:from>
    <xdr:to>
      <xdr:col>1</xdr:col>
      <xdr:colOff>1721080</xdr:colOff>
      <xdr:row>14</xdr:row>
      <xdr:rowOff>1217073</xdr:rowOff>
    </xdr:to>
    <xdr:pic>
      <xdr:nvPicPr>
        <xdr:cNvPr id="15" name="圖片 14"/>
        <xdr:cNvPicPr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7475" y="18316575"/>
          <a:ext cx="1292455" cy="11599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</xdr:colOff>
      <xdr:row>16</xdr:row>
      <xdr:rowOff>28575</xdr:rowOff>
    </xdr:from>
    <xdr:to>
      <xdr:col>1</xdr:col>
      <xdr:colOff>1688176</xdr:colOff>
      <xdr:row>16</xdr:row>
      <xdr:rowOff>1197898</xdr:rowOff>
    </xdr:to>
    <xdr:pic>
      <xdr:nvPicPr>
        <xdr:cNvPr id="16" name="圖片 15"/>
        <xdr:cNvPicPr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7950" y="20802600"/>
          <a:ext cx="1269076" cy="1169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15</xdr:row>
      <xdr:rowOff>0</xdr:rowOff>
    </xdr:from>
    <xdr:to>
      <xdr:col>1</xdr:col>
      <xdr:colOff>1695450</xdr:colOff>
      <xdr:row>15</xdr:row>
      <xdr:rowOff>1200150</xdr:rowOff>
    </xdr:to>
    <xdr:pic>
      <xdr:nvPicPr>
        <xdr:cNvPr id="17" name="圖片 16"/>
        <xdr:cNvPicPr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38425" y="19516725"/>
          <a:ext cx="12858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17</xdr:row>
      <xdr:rowOff>9525</xdr:rowOff>
    </xdr:from>
    <xdr:to>
      <xdr:col>1</xdr:col>
      <xdr:colOff>1734820</xdr:colOff>
      <xdr:row>17</xdr:row>
      <xdr:rowOff>1184391</xdr:rowOff>
    </xdr:to>
    <xdr:pic>
      <xdr:nvPicPr>
        <xdr:cNvPr id="18" name="圖片 17"/>
        <xdr:cNvPicPr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28900" y="22040850"/>
          <a:ext cx="1334770" cy="1174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552450</xdr:colOff>
      <xdr:row>18</xdr:row>
      <xdr:rowOff>85725</xdr:rowOff>
    </xdr:from>
    <xdr:to>
      <xdr:col>1</xdr:col>
      <xdr:colOff>1477934</xdr:colOff>
      <xdr:row>18</xdr:row>
      <xdr:rowOff>1155296</xdr:rowOff>
    </xdr:to>
    <xdr:pic>
      <xdr:nvPicPr>
        <xdr:cNvPr id="19" name="圖片 18"/>
        <xdr:cNvPicPr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81300" y="23374350"/>
          <a:ext cx="925484" cy="10695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390525</xdr:colOff>
      <xdr:row>27</xdr:row>
      <xdr:rowOff>85725</xdr:rowOff>
    </xdr:from>
    <xdr:to>
      <xdr:col>6</xdr:col>
      <xdr:colOff>904875</xdr:colOff>
      <xdr:row>37</xdr:row>
      <xdr:rowOff>190500</xdr:rowOff>
    </xdr:to>
    <xdr:pic>
      <xdr:nvPicPr>
        <xdr:cNvPr id="20" name="圖片 19"/>
        <xdr:cNvPicPr/>
      </xdr:nvPicPr>
      <xdr:blipFill>
        <a:blip xmlns:r="http://schemas.openxmlformats.org/officeDocument/2006/relationships" r:embed="rId18"/>
        <a:srcRect l="20694" t="21963" r="30638" b="23832"/>
        <a:stretch>
          <a:fillRect/>
        </a:stretch>
      </xdr:blipFill>
      <xdr:spPr bwMode="auto">
        <a:xfrm>
          <a:off x="7962900" y="28317825"/>
          <a:ext cx="4086225" cy="258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2</xdr:row>
      <xdr:rowOff>400050</xdr:rowOff>
    </xdr:from>
    <xdr:to>
      <xdr:col>1</xdr:col>
      <xdr:colOff>1999690</xdr:colOff>
      <xdr:row>2</xdr:row>
      <xdr:rowOff>1601321</xdr:rowOff>
    </xdr:to>
    <xdr:pic>
      <xdr:nvPicPr>
        <xdr:cNvPr id="19" name="圖片 18"/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6025" y="819150"/>
          <a:ext cx="1742515" cy="1201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</xdr:row>
      <xdr:rowOff>561975</xdr:rowOff>
    </xdr:from>
    <xdr:to>
      <xdr:col>2</xdr:col>
      <xdr:colOff>224</xdr:colOff>
      <xdr:row>3</xdr:row>
      <xdr:rowOff>1350869</xdr:rowOff>
    </xdr:to>
    <xdr:pic>
      <xdr:nvPicPr>
        <xdr:cNvPr id="20" name="圖片 19"/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66950" y="2771775"/>
          <a:ext cx="2141444" cy="788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4</xdr:row>
      <xdr:rowOff>161925</xdr:rowOff>
    </xdr:from>
    <xdr:to>
      <xdr:col>1</xdr:col>
      <xdr:colOff>1810871</xdr:colOff>
      <xdr:row>4</xdr:row>
      <xdr:rowOff>1439396</xdr:rowOff>
    </xdr:to>
    <xdr:pic>
      <xdr:nvPicPr>
        <xdr:cNvPr id="21" name="圖片 20"/>
        <xdr:cNvPicPr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05100" y="4181475"/>
          <a:ext cx="1334621" cy="1277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5</xdr:row>
      <xdr:rowOff>28575</xdr:rowOff>
    </xdr:from>
    <xdr:to>
      <xdr:col>1</xdr:col>
      <xdr:colOff>1724025</xdr:colOff>
      <xdr:row>5</xdr:row>
      <xdr:rowOff>1247775</xdr:rowOff>
    </xdr:to>
    <xdr:pic>
      <xdr:nvPicPr>
        <xdr:cNvPr id="22" name="圖片 21" descr="太禾之月-2.jpg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3675" y="5591175"/>
          <a:ext cx="1219200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6</xdr:row>
      <xdr:rowOff>47625</xdr:rowOff>
    </xdr:from>
    <xdr:to>
      <xdr:col>1</xdr:col>
      <xdr:colOff>1947582</xdr:colOff>
      <xdr:row>6</xdr:row>
      <xdr:rowOff>1235449</xdr:rowOff>
    </xdr:to>
    <xdr:pic>
      <xdr:nvPicPr>
        <xdr:cNvPr id="23" name="圖片 22"/>
        <xdr:cNvPicPr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67000" y="6867525"/>
          <a:ext cx="1509432" cy="1187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247650</xdr:colOff>
      <xdr:row>7</xdr:row>
      <xdr:rowOff>257175</xdr:rowOff>
    </xdr:from>
    <xdr:to>
      <xdr:col>2</xdr:col>
      <xdr:colOff>0</xdr:colOff>
      <xdr:row>7</xdr:row>
      <xdr:rowOff>1438275</xdr:rowOff>
    </xdr:to>
    <xdr:pic>
      <xdr:nvPicPr>
        <xdr:cNvPr id="24" name="圖片 23"/>
        <xdr:cNvPicPr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0" y="8334375"/>
          <a:ext cx="17716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8</xdr:row>
      <xdr:rowOff>152400</xdr:rowOff>
    </xdr:from>
    <xdr:to>
      <xdr:col>2</xdr:col>
      <xdr:colOff>1905</xdr:colOff>
      <xdr:row>8</xdr:row>
      <xdr:rowOff>1352550</xdr:rowOff>
    </xdr:to>
    <xdr:pic>
      <xdr:nvPicPr>
        <xdr:cNvPr id="25" name="圖片 24"/>
        <xdr:cNvPicPr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47925" y="9763125"/>
          <a:ext cx="18097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9</xdr:row>
      <xdr:rowOff>142875</xdr:rowOff>
    </xdr:from>
    <xdr:to>
      <xdr:col>1</xdr:col>
      <xdr:colOff>1971675</xdr:colOff>
      <xdr:row>9</xdr:row>
      <xdr:rowOff>1352550</xdr:rowOff>
    </xdr:to>
    <xdr:pic>
      <xdr:nvPicPr>
        <xdr:cNvPr id="26" name="圖片 25"/>
        <xdr:cNvPicPr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33650" y="11163300"/>
          <a:ext cx="16668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10</xdr:row>
      <xdr:rowOff>76200</xdr:rowOff>
    </xdr:from>
    <xdr:to>
      <xdr:col>1</xdr:col>
      <xdr:colOff>1962150</xdr:colOff>
      <xdr:row>10</xdr:row>
      <xdr:rowOff>1343025</xdr:rowOff>
    </xdr:to>
    <xdr:pic>
      <xdr:nvPicPr>
        <xdr:cNvPr id="27" name="圖片 26"/>
        <xdr:cNvPicPr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95550" y="12544425"/>
          <a:ext cx="16954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352424</xdr:colOff>
      <xdr:row>15</xdr:row>
      <xdr:rowOff>47624</xdr:rowOff>
    </xdr:from>
    <xdr:to>
      <xdr:col>1</xdr:col>
      <xdr:colOff>1943099</xdr:colOff>
      <xdr:row>15</xdr:row>
      <xdr:rowOff>1238249</xdr:rowOff>
    </xdr:to>
    <xdr:pic>
      <xdr:nvPicPr>
        <xdr:cNvPr id="28" name="圖片 27"/>
        <xdr:cNvPicPr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81274" y="19564349"/>
          <a:ext cx="15906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323851</xdr:colOff>
      <xdr:row>16</xdr:row>
      <xdr:rowOff>51175</xdr:rowOff>
    </xdr:from>
    <xdr:to>
      <xdr:col>1</xdr:col>
      <xdr:colOff>1895475</xdr:colOff>
      <xdr:row>16</xdr:row>
      <xdr:rowOff>1228725</xdr:rowOff>
    </xdr:to>
    <xdr:pic>
      <xdr:nvPicPr>
        <xdr:cNvPr id="29" name="圖片 28"/>
        <xdr:cNvPicPr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2701" y="20825200"/>
          <a:ext cx="1571624" cy="1177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257176</xdr:colOff>
      <xdr:row>12</xdr:row>
      <xdr:rowOff>165475</xdr:rowOff>
    </xdr:from>
    <xdr:to>
      <xdr:col>2</xdr:col>
      <xdr:colOff>1905</xdr:colOff>
      <xdr:row>12</xdr:row>
      <xdr:rowOff>1219200</xdr:rowOff>
    </xdr:to>
    <xdr:pic>
      <xdr:nvPicPr>
        <xdr:cNvPr id="30" name="圖片 29"/>
        <xdr:cNvPicPr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86026" y="15500725"/>
          <a:ext cx="1809749" cy="1053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11</xdr:row>
      <xdr:rowOff>133350</xdr:rowOff>
    </xdr:from>
    <xdr:to>
      <xdr:col>1</xdr:col>
      <xdr:colOff>1876425</xdr:colOff>
      <xdr:row>11</xdr:row>
      <xdr:rowOff>1381125</xdr:rowOff>
    </xdr:to>
    <xdr:pic>
      <xdr:nvPicPr>
        <xdr:cNvPr id="31" name="圖片 30"/>
        <xdr:cNvPicPr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09850" y="14001750"/>
          <a:ext cx="149542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323850</xdr:colOff>
      <xdr:row>13</xdr:row>
      <xdr:rowOff>114300</xdr:rowOff>
    </xdr:from>
    <xdr:to>
      <xdr:col>1</xdr:col>
      <xdr:colOff>1981200</xdr:colOff>
      <xdr:row>13</xdr:row>
      <xdr:rowOff>1533525</xdr:rowOff>
    </xdr:to>
    <xdr:pic>
      <xdr:nvPicPr>
        <xdr:cNvPr id="32" name="圖片 31"/>
        <xdr:cNvPicPr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2700" y="16744950"/>
          <a:ext cx="16573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14</xdr:row>
      <xdr:rowOff>66675</xdr:rowOff>
    </xdr:from>
    <xdr:to>
      <xdr:col>1</xdr:col>
      <xdr:colOff>1933575</xdr:colOff>
      <xdr:row>14</xdr:row>
      <xdr:rowOff>1133475</xdr:rowOff>
    </xdr:to>
    <xdr:pic>
      <xdr:nvPicPr>
        <xdr:cNvPr id="33" name="圖片 32"/>
        <xdr:cNvPicPr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9375" y="18326100"/>
          <a:ext cx="15430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295274</xdr:colOff>
      <xdr:row>17</xdr:row>
      <xdr:rowOff>123824</xdr:rowOff>
    </xdr:from>
    <xdr:to>
      <xdr:col>1</xdr:col>
      <xdr:colOff>1885950</xdr:colOff>
      <xdr:row>17</xdr:row>
      <xdr:rowOff>1190625</xdr:rowOff>
    </xdr:to>
    <xdr:pic>
      <xdr:nvPicPr>
        <xdr:cNvPr id="34" name="圖片 33"/>
        <xdr:cNvPicPr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4124" y="22155149"/>
          <a:ext cx="1590676" cy="1066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323849</xdr:colOff>
      <xdr:row>18</xdr:row>
      <xdr:rowOff>57149</xdr:rowOff>
    </xdr:from>
    <xdr:to>
      <xdr:col>1</xdr:col>
      <xdr:colOff>1866900</xdr:colOff>
      <xdr:row>18</xdr:row>
      <xdr:rowOff>1133475</xdr:rowOff>
    </xdr:to>
    <xdr:pic>
      <xdr:nvPicPr>
        <xdr:cNvPr id="35" name="圖片 34"/>
        <xdr:cNvPicPr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2699" y="23345774"/>
          <a:ext cx="1543051" cy="1076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323849</xdr:colOff>
      <xdr:row>19</xdr:row>
      <xdr:rowOff>104774</xdr:rowOff>
    </xdr:from>
    <xdr:to>
      <xdr:col>1</xdr:col>
      <xdr:colOff>1769893</xdr:colOff>
      <xdr:row>19</xdr:row>
      <xdr:rowOff>1158786</xdr:rowOff>
    </xdr:to>
    <xdr:pic>
      <xdr:nvPicPr>
        <xdr:cNvPr id="36" name="圖片 35"/>
        <xdr:cNvPicPr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2699" y="24650699"/>
          <a:ext cx="1446044" cy="1054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323849</xdr:colOff>
      <xdr:row>20</xdr:row>
      <xdr:rowOff>95249</xdr:rowOff>
    </xdr:from>
    <xdr:to>
      <xdr:col>1</xdr:col>
      <xdr:colOff>1769893</xdr:colOff>
      <xdr:row>20</xdr:row>
      <xdr:rowOff>1149261</xdr:rowOff>
    </xdr:to>
    <xdr:pic>
      <xdr:nvPicPr>
        <xdr:cNvPr id="37" name="圖片 36"/>
        <xdr:cNvPicPr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52699" y="25898474"/>
          <a:ext cx="1446044" cy="1054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342900</xdr:colOff>
      <xdr:row>29</xdr:row>
      <xdr:rowOff>142875</xdr:rowOff>
    </xdr:from>
    <xdr:to>
      <xdr:col>6</xdr:col>
      <xdr:colOff>857250</xdr:colOff>
      <xdr:row>40</xdr:row>
      <xdr:rowOff>0</xdr:rowOff>
    </xdr:to>
    <xdr:pic>
      <xdr:nvPicPr>
        <xdr:cNvPr id="38" name="圖片 37"/>
        <xdr:cNvPicPr/>
      </xdr:nvPicPr>
      <xdr:blipFill>
        <a:blip xmlns:r="http://schemas.openxmlformats.org/officeDocument/2006/relationships" r:embed="rId19"/>
        <a:srcRect l="20694" t="21963" r="30638" b="23832"/>
        <a:stretch>
          <a:fillRect/>
        </a:stretch>
      </xdr:blipFill>
      <xdr:spPr bwMode="auto">
        <a:xfrm>
          <a:off x="8153400" y="30889575"/>
          <a:ext cx="4086225" cy="2581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999"/>
  <sheetViews>
    <sheetView tabSelected="1" topLeftCell="A16" workbookViewId="0">
      <selection activeCell="I18" sqref="I18"/>
    </sheetView>
  </sheetViews>
  <sheetFormatPr defaultColWidth="11.21875" defaultRowHeight="15" customHeight="1"/>
  <cols>
    <col min="1" max="1" width="26.5546875" bestFit="1" customWidth="1"/>
    <col min="2" max="2" width="26.33203125" style="8" customWidth="1"/>
    <col min="3" max="3" width="35" customWidth="1"/>
    <col min="4" max="4" width="10.88671875" customWidth="1"/>
    <col min="5" max="5" width="27.6640625" customWidth="1"/>
    <col min="6" max="25" width="8" customWidth="1"/>
  </cols>
  <sheetData>
    <row r="1" spans="1:7" ht="34.5" customHeight="1">
      <c r="A1" s="12" t="s">
        <v>44</v>
      </c>
      <c r="B1" s="13"/>
      <c r="C1" s="13"/>
      <c r="D1" s="13"/>
      <c r="E1" s="13"/>
      <c r="F1" s="13"/>
      <c r="G1" s="13"/>
    </row>
    <row r="2" spans="1:7" ht="46.5" customHeight="1">
      <c r="A2" s="4" t="s">
        <v>0</v>
      </c>
      <c r="B2" s="4" t="s">
        <v>1</v>
      </c>
      <c r="C2" s="4" t="s">
        <v>2</v>
      </c>
      <c r="D2" s="4" t="s">
        <v>3</v>
      </c>
      <c r="E2" s="5" t="s">
        <v>121</v>
      </c>
      <c r="F2" s="4" t="s">
        <v>4</v>
      </c>
      <c r="G2" s="4" t="s">
        <v>5</v>
      </c>
    </row>
    <row r="3" spans="1:7" ht="99" customHeight="1">
      <c r="A3" s="6" t="s">
        <v>6</v>
      </c>
      <c r="B3" s="11"/>
      <c r="C3" s="7" t="s">
        <v>7</v>
      </c>
      <c r="D3" s="6">
        <v>850</v>
      </c>
      <c r="E3" s="6">
        <f>D3*0.8</f>
        <v>680</v>
      </c>
      <c r="F3" s="6"/>
      <c r="G3" s="6">
        <f t="shared" ref="G3:G15" si="0">E3*F3</f>
        <v>0</v>
      </c>
    </row>
    <row r="4" spans="1:7" ht="99" customHeight="1">
      <c r="A4" s="6" t="s">
        <v>8</v>
      </c>
      <c r="B4" s="11"/>
      <c r="C4" s="7" t="s">
        <v>9</v>
      </c>
      <c r="D4" s="6">
        <v>450</v>
      </c>
      <c r="E4" s="6">
        <f t="shared" ref="E4:E6" si="1">D4*0.8</f>
        <v>360</v>
      </c>
      <c r="F4" s="6"/>
      <c r="G4" s="6">
        <f t="shared" si="0"/>
        <v>0</v>
      </c>
    </row>
    <row r="5" spans="1:7" ht="99.75" customHeight="1">
      <c r="A5" s="6" t="s">
        <v>10</v>
      </c>
      <c r="B5" s="11"/>
      <c r="C5" s="7" t="s">
        <v>11</v>
      </c>
      <c r="D5" s="6">
        <v>1200</v>
      </c>
      <c r="E5" s="6">
        <f t="shared" si="1"/>
        <v>960</v>
      </c>
      <c r="F5" s="6"/>
      <c r="G5" s="6">
        <f t="shared" si="0"/>
        <v>0</v>
      </c>
    </row>
    <row r="6" spans="1:7" ht="99.75" customHeight="1">
      <c r="A6" s="6" t="s">
        <v>12</v>
      </c>
      <c r="B6" s="11"/>
      <c r="C6" s="7" t="s">
        <v>13</v>
      </c>
      <c r="D6" s="6">
        <v>1170</v>
      </c>
      <c r="E6" s="6">
        <f t="shared" si="1"/>
        <v>936</v>
      </c>
      <c r="F6" s="6"/>
      <c r="G6" s="6">
        <f t="shared" si="0"/>
        <v>0</v>
      </c>
    </row>
    <row r="7" spans="1:7" ht="99.75" customHeight="1">
      <c r="A7" s="6" t="s">
        <v>14</v>
      </c>
      <c r="B7" s="11"/>
      <c r="C7" s="7" t="s">
        <v>15</v>
      </c>
      <c r="D7" s="6">
        <v>1065</v>
      </c>
      <c r="E7" s="6">
        <f t="shared" ref="E7:E13" si="2">D7*0.8</f>
        <v>852</v>
      </c>
      <c r="F7" s="6"/>
      <c r="G7" s="6">
        <f t="shared" si="0"/>
        <v>0</v>
      </c>
    </row>
    <row r="8" spans="1:7" ht="113.4">
      <c r="A8" s="6" t="s">
        <v>16</v>
      </c>
      <c r="B8" s="11"/>
      <c r="C8" s="7" t="s">
        <v>17</v>
      </c>
      <c r="D8" s="6">
        <v>2200</v>
      </c>
      <c r="E8" s="6">
        <f t="shared" si="2"/>
        <v>1760</v>
      </c>
      <c r="F8" s="6"/>
      <c r="G8" s="6">
        <f t="shared" si="0"/>
        <v>0</v>
      </c>
    </row>
    <row r="9" spans="1:7" ht="113.4">
      <c r="A9" s="6" t="s">
        <v>18</v>
      </c>
      <c r="B9" s="11"/>
      <c r="C9" s="7" t="s">
        <v>19</v>
      </c>
      <c r="D9" s="6">
        <v>1675</v>
      </c>
      <c r="E9" s="6">
        <f t="shared" si="2"/>
        <v>1340</v>
      </c>
      <c r="F9" s="6"/>
      <c r="G9" s="6">
        <f t="shared" si="0"/>
        <v>0</v>
      </c>
    </row>
    <row r="10" spans="1:7" ht="145.80000000000001">
      <c r="A10" s="6" t="s">
        <v>20</v>
      </c>
      <c r="B10" s="11"/>
      <c r="C10" s="7" t="s">
        <v>21</v>
      </c>
      <c r="D10" s="6">
        <v>1300</v>
      </c>
      <c r="E10" s="6">
        <f t="shared" si="2"/>
        <v>1040</v>
      </c>
      <c r="F10" s="6"/>
      <c r="G10" s="6">
        <f t="shared" si="0"/>
        <v>0</v>
      </c>
    </row>
    <row r="11" spans="1:7" ht="129.6">
      <c r="A11" s="6" t="s">
        <v>22</v>
      </c>
      <c r="B11" s="11"/>
      <c r="C11" s="7" t="s">
        <v>23</v>
      </c>
      <c r="D11" s="6">
        <v>1200</v>
      </c>
      <c r="E11" s="6">
        <f t="shared" si="2"/>
        <v>960</v>
      </c>
      <c r="F11" s="6"/>
      <c r="G11" s="6">
        <f t="shared" si="0"/>
        <v>0</v>
      </c>
    </row>
    <row r="12" spans="1:7" ht="99.75" customHeight="1">
      <c r="A12" s="6" t="s">
        <v>24</v>
      </c>
      <c r="B12" s="11"/>
      <c r="C12" s="7" t="s">
        <v>25</v>
      </c>
      <c r="D12" s="6">
        <v>920</v>
      </c>
      <c r="E12" s="6">
        <f t="shared" si="2"/>
        <v>736</v>
      </c>
      <c r="F12" s="6"/>
      <c r="G12" s="6">
        <f t="shared" si="0"/>
        <v>0</v>
      </c>
    </row>
    <row r="13" spans="1:7" ht="99.75" customHeight="1">
      <c r="A13" s="6" t="s">
        <v>26</v>
      </c>
      <c r="B13" s="11"/>
      <c r="C13" s="7" t="s">
        <v>27</v>
      </c>
      <c r="D13" s="6">
        <v>890</v>
      </c>
      <c r="E13" s="6">
        <f t="shared" si="2"/>
        <v>712</v>
      </c>
      <c r="F13" s="6"/>
      <c r="G13" s="6">
        <f t="shared" si="0"/>
        <v>0</v>
      </c>
    </row>
    <row r="14" spans="1:7" ht="113.4">
      <c r="A14" s="6" t="s">
        <v>28</v>
      </c>
      <c r="B14" s="11"/>
      <c r="C14" s="7" t="s">
        <v>29</v>
      </c>
      <c r="D14" s="6">
        <v>420</v>
      </c>
      <c r="E14" s="6">
        <f t="shared" ref="E14:E15" si="3">D14*0.85</f>
        <v>357</v>
      </c>
      <c r="F14" s="6"/>
      <c r="G14" s="6">
        <f t="shared" si="0"/>
        <v>0</v>
      </c>
    </row>
    <row r="15" spans="1:7" ht="99.75" customHeight="1">
      <c r="A15" s="6" t="s">
        <v>30</v>
      </c>
      <c r="B15" s="11"/>
      <c r="C15" s="7" t="s">
        <v>31</v>
      </c>
      <c r="D15" s="6">
        <v>530</v>
      </c>
      <c r="E15" s="6">
        <f t="shared" si="3"/>
        <v>450.5</v>
      </c>
      <c r="F15" s="6"/>
      <c r="G15" s="6">
        <f t="shared" si="0"/>
        <v>0</v>
      </c>
    </row>
    <row r="16" spans="1:7" ht="27.75" customHeight="1">
      <c r="A16" s="6"/>
      <c r="B16" s="11"/>
      <c r="C16" s="18" t="s">
        <v>122</v>
      </c>
      <c r="D16" s="18"/>
      <c r="E16" s="18"/>
      <c r="F16" s="6">
        <f t="shared" ref="F16:G16" si="4">SUM(F3:F15)</f>
        <v>0</v>
      </c>
      <c r="G16" s="6">
        <f t="shared" si="4"/>
        <v>0</v>
      </c>
    </row>
    <row r="17" spans="1:7" ht="81.75" customHeight="1">
      <c r="A17" s="19" t="s">
        <v>125</v>
      </c>
      <c r="B17" s="20"/>
      <c r="C17" s="20"/>
      <c r="D17" s="20"/>
      <c r="E17" s="20"/>
      <c r="F17" s="20"/>
      <c r="G17" s="20"/>
    </row>
    <row r="18" spans="1:7" ht="111" customHeight="1">
      <c r="A18" s="32" t="s">
        <v>128</v>
      </c>
      <c r="B18" s="21"/>
      <c r="C18" s="21"/>
      <c r="D18" s="21"/>
      <c r="E18" s="21"/>
      <c r="F18" s="21"/>
      <c r="G18" s="21"/>
    </row>
    <row r="19" spans="1:7" ht="16.5" customHeight="1"/>
    <row r="20" spans="1:7" ht="20.100000000000001" customHeight="1">
      <c r="A20" s="14" t="s">
        <v>32</v>
      </c>
      <c r="B20" s="15"/>
      <c r="C20" s="16"/>
      <c r="D20" s="22"/>
      <c r="E20" s="23"/>
      <c r="F20" s="23"/>
      <c r="G20" s="23"/>
    </row>
    <row r="21" spans="1:7" ht="20.100000000000001" customHeight="1">
      <c r="A21" s="1" t="s">
        <v>33</v>
      </c>
      <c r="B21" s="17"/>
      <c r="C21" s="16"/>
      <c r="D21" s="22"/>
      <c r="E21" s="23"/>
      <c r="F21" s="23"/>
      <c r="G21" s="23"/>
    </row>
    <row r="22" spans="1:7" ht="20.100000000000001" customHeight="1">
      <c r="A22" s="1" t="s">
        <v>34</v>
      </c>
      <c r="B22" s="17"/>
      <c r="C22" s="16"/>
      <c r="D22" s="22"/>
      <c r="E22" s="23"/>
      <c r="F22" s="23"/>
      <c r="G22" s="23"/>
    </row>
    <row r="23" spans="1:7" ht="20.100000000000001" customHeight="1">
      <c r="A23" s="1" t="s">
        <v>35</v>
      </c>
      <c r="B23" s="17"/>
      <c r="C23" s="16"/>
      <c r="D23" s="22"/>
      <c r="E23" s="23"/>
      <c r="F23" s="23"/>
      <c r="G23" s="23"/>
    </row>
    <row r="24" spans="1:7" ht="20.100000000000001" customHeight="1">
      <c r="A24" s="1" t="s">
        <v>36</v>
      </c>
      <c r="B24" s="17"/>
      <c r="C24" s="16"/>
      <c r="D24" s="22"/>
      <c r="E24" s="23"/>
      <c r="F24" s="23"/>
      <c r="G24" s="23"/>
    </row>
    <row r="25" spans="1:7" ht="20.100000000000001" customHeight="1">
      <c r="A25" s="1" t="s">
        <v>37</v>
      </c>
      <c r="B25" s="17"/>
      <c r="C25" s="16"/>
      <c r="D25" s="22"/>
      <c r="E25" s="23"/>
      <c r="F25" s="23"/>
      <c r="G25" s="23"/>
    </row>
    <row r="26" spans="1:7" ht="20.100000000000001" customHeight="1">
      <c r="A26" s="1" t="s">
        <v>38</v>
      </c>
      <c r="B26" s="17"/>
      <c r="C26" s="16"/>
      <c r="D26" s="22"/>
      <c r="E26" s="23"/>
      <c r="F26" s="23"/>
      <c r="G26" s="23"/>
    </row>
    <row r="27" spans="1:7" ht="20.100000000000001" customHeight="1">
      <c r="A27" s="1" t="s">
        <v>39</v>
      </c>
      <c r="B27" s="17"/>
      <c r="C27" s="16"/>
      <c r="D27" s="22"/>
      <c r="E27" s="23"/>
      <c r="F27" s="23"/>
      <c r="G27" s="23"/>
    </row>
    <row r="28" spans="1:7" ht="20.100000000000001" customHeight="1">
      <c r="A28" s="1" t="s">
        <v>40</v>
      </c>
      <c r="B28" s="17"/>
      <c r="C28" s="16"/>
      <c r="D28" s="22"/>
      <c r="E28" s="23"/>
      <c r="F28" s="23"/>
      <c r="G28" s="23"/>
    </row>
    <row r="29" spans="1:7" ht="20.100000000000001" customHeight="1">
      <c r="A29" s="1" t="s">
        <v>41</v>
      </c>
      <c r="B29" s="17"/>
      <c r="C29" s="16"/>
      <c r="D29" s="22"/>
      <c r="E29" s="23"/>
      <c r="F29" s="23"/>
      <c r="G29" s="23"/>
    </row>
    <row r="30" spans="1:7" ht="20.100000000000001" customHeight="1">
      <c r="A30" s="1" t="s">
        <v>42</v>
      </c>
      <c r="B30" s="17"/>
      <c r="C30" s="16"/>
      <c r="D30" s="22"/>
      <c r="E30" s="23"/>
      <c r="F30" s="23"/>
      <c r="G30" s="23"/>
    </row>
    <row r="31" spans="1:7" ht="20.100000000000001" customHeight="1">
      <c r="A31" s="1" t="s">
        <v>123</v>
      </c>
      <c r="B31" s="24" t="s">
        <v>124</v>
      </c>
      <c r="C31" s="25"/>
      <c r="D31" s="22"/>
      <c r="E31" s="23"/>
      <c r="F31" s="23"/>
      <c r="G31" s="23"/>
    </row>
    <row r="32" spans="1:7" ht="20.100000000000001" customHeight="1">
      <c r="A32" s="1" t="s">
        <v>43</v>
      </c>
      <c r="B32" s="17"/>
      <c r="C32" s="16"/>
      <c r="D32" s="22"/>
      <c r="E32" s="23"/>
      <c r="F32" s="23"/>
      <c r="G32" s="23"/>
    </row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</sheetData>
  <mergeCells count="18">
    <mergeCell ref="B23:C23"/>
    <mergeCell ref="B28:C28"/>
    <mergeCell ref="B29:C29"/>
    <mergeCell ref="B30:C30"/>
    <mergeCell ref="A18:G18"/>
    <mergeCell ref="D20:G32"/>
    <mergeCell ref="B31:C31"/>
    <mergeCell ref="B32:C32"/>
    <mergeCell ref="B24:C24"/>
    <mergeCell ref="B25:C25"/>
    <mergeCell ref="B26:C26"/>
    <mergeCell ref="B27:C27"/>
    <mergeCell ref="A1:G1"/>
    <mergeCell ref="A20:C20"/>
    <mergeCell ref="B21:C21"/>
    <mergeCell ref="B22:C22"/>
    <mergeCell ref="C16:E16"/>
    <mergeCell ref="A17:G17"/>
  </mergeCells>
  <phoneticPr fontId="9" type="noConversion"/>
  <pageMargins left="0.70866141732283472" right="0.70866141732283472" top="0.74803149606299213" bottom="0.74803149606299213" header="0" footer="0"/>
  <pageSetup scale="63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1007"/>
  <sheetViews>
    <sheetView topLeftCell="A19" zoomScaleNormal="100" workbookViewId="0">
      <selection activeCell="A25" sqref="A25:G25"/>
    </sheetView>
  </sheetViews>
  <sheetFormatPr defaultColWidth="11.21875" defaultRowHeight="15" customHeight="1"/>
  <cols>
    <col min="1" max="1" width="29.21875" customWidth="1"/>
    <col min="2" max="2" width="26.33203125" customWidth="1"/>
    <col min="3" max="3" width="43.77734375" customWidth="1"/>
    <col min="4" max="7" width="15.6640625" customWidth="1"/>
    <col min="8" max="25" width="8" customWidth="1"/>
  </cols>
  <sheetData>
    <row r="1" spans="1:7" ht="25.5" customHeight="1">
      <c r="A1" s="12" t="s">
        <v>46</v>
      </c>
      <c r="B1" s="13"/>
      <c r="C1" s="13"/>
      <c r="D1" s="13"/>
      <c r="E1" s="13"/>
      <c r="F1" s="13"/>
      <c r="G1" s="13"/>
    </row>
    <row r="2" spans="1:7" ht="24.7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63</v>
      </c>
      <c r="F2" s="4" t="s">
        <v>4</v>
      </c>
      <c r="G2" s="4" t="s">
        <v>5</v>
      </c>
    </row>
    <row r="3" spans="1:7" ht="141" customHeight="1">
      <c r="A3" s="9" t="s">
        <v>45</v>
      </c>
      <c r="B3" s="6"/>
      <c r="C3" s="7" t="s">
        <v>64</v>
      </c>
      <c r="D3" s="6">
        <v>1380</v>
      </c>
      <c r="E3" s="6">
        <f>D3*0.65</f>
        <v>897</v>
      </c>
      <c r="F3" s="6"/>
      <c r="G3" s="6">
        <f t="shared" ref="G3:G19" si="0">E3*F3</f>
        <v>0</v>
      </c>
    </row>
    <row r="4" spans="1:7" ht="178.2">
      <c r="A4" s="9" t="s">
        <v>47</v>
      </c>
      <c r="B4" s="6"/>
      <c r="C4" s="7" t="s">
        <v>65</v>
      </c>
      <c r="D4" s="6">
        <v>1200</v>
      </c>
      <c r="E4" s="6">
        <f t="shared" ref="E4:E6" si="1">D4*0.65</f>
        <v>780</v>
      </c>
      <c r="F4" s="6"/>
      <c r="G4" s="6">
        <f t="shared" si="0"/>
        <v>0</v>
      </c>
    </row>
    <row r="5" spans="1:7" ht="145.80000000000001">
      <c r="A5" s="9" t="s">
        <v>48</v>
      </c>
      <c r="B5" s="6"/>
      <c r="C5" s="7" t="s">
        <v>66</v>
      </c>
      <c r="D5" s="6">
        <v>1090</v>
      </c>
      <c r="E5" s="6">
        <f t="shared" si="1"/>
        <v>708.5</v>
      </c>
      <c r="F5" s="6"/>
      <c r="G5" s="6">
        <f t="shared" si="0"/>
        <v>0</v>
      </c>
    </row>
    <row r="6" spans="1:7" ht="99" customHeight="1">
      <c r="A6" s="9" t="s">
        <v>49</v>
      </c>
      <c r="B6" s="6"/>
      <c r="C6" s="7" t="s">
        <v>67</v>
      </c>
      <c r="D6" s="6">
        <v>910</v>
      </c>
      <c r="E6" s="6">
        <f t="shared" si="1"/>
        <v>591.5</v>
      </c>
      <c r="F6" s="6"/>
      <c r="G6" s="6">
        <f t="shared" si="0"/>
        <v>0</v>
      </c>
    </row>
    <row r="7" spans="1:7" ht="97.2">
      <c r="A7" s="9" t="s">
        <v>50</v>
      </c>
      <c r="B7" s="6"/>
      <c r="C7" s="7" t="s">
        <v>68</v>
      </c>
      <c r="D7" s="6">
        <v>780</v>
      </c>
      <c r="E7" s="6">
        <f>D7*0.65</f>
        <v>507</v>
      </c>
      <c r="F7" s="6"/>
      <c r="G7" s="6">
        <f t="shared" si="0"/>
        <v>0</v>
      </c>
    </row>
    <row r="8" spans="1:7" ht="129.6">
      <c r="A8" s="9" t="s">
        <v>51</v>
      </c>
      <c r="B8" s="6"/>
      <c r="C8" s="7" t="s">
        <v>69</v>
      </c>
      <c r="D8" s="6">
        <v>680</v>
      </c>
      <c r="E8" s="6">
        <f>D8*0.65</f>
        <v>442</v>
      </c>
      <c r="F8" s="6"/>
      <c r="G8" s="6">
        <f t="shared" si="0"/>
        <v>0</v>
      </c>
    </row>
    <row r="9" spans="1:7" ht="113.4">
      <c r="A9" s="9" t="s">
        <v>52</v>
      </c>
      <c r="B9" s="6"/>
      <c r="C9" s="7" t="s">
        <v>70</v>
      </c>
      <c r="D9" s="6">
        <v>660</v>
      </c>
      <c r="E9" s="6">
        <f t="shared" ref="E9:E10" si="2">D9*0.65</f>
        <v>429</v>
      </c>
      <c r="F9" s="6"/>
      <c r="G9" s="6">
        <f t="shared" si="0"/>
        <v>0</v>
      </c>
    </row>
    <row r="10" spans="1:7" ht="114" customHeight="1">
      <c r="A10" s="9" t="s">
        <v>53</v>
      </c>
      <c r="B10" s="6"/>
      <c r="C10" s="7" t="s">
        <v>71</v>
      </c>
      <c r="D10" s="6">
        <v>530</v>
      </c>
      <c r="E10" s="6">
        <f t="shared" si="2"/>
        <v>344.5</v>
      </c>
      <c r="F10" s="6"/>
      <c r="G10" s="6">
        <f t="shared" si="0"/>
        <v>0</v>
      </c>
    </row>
    <row r="11" spans="1:7" ht="110.25" customHeight="1">
      <c r="A11" s="9" t="s">
        <v>54</v>
      </c>
      <c r="B11" s="6"/>
      <c r="C11" s="7" t="s">
        <v>72</v>
      </c>
      <c r="D11" s="6">
        <v>480</v>
      </c>
      <c r="E11" s="6">
        <f>D11*0.65</f>
        <v>312</v>
      </c>
      <c r="F11" s="6"/>
      <c r="G11" s="6">
        <f t="shared" si="0"/>
        <v>0</v>
      </c>
    </row>
    <row r="12" spans="1:7" ht="115.5" customHeight="1">
      <c r="A12" s="9" t="s">
        <v>55</v>
      </c>
      <c r="B12" s="6"/>
      <c r="C12" s="7" t="s">
        <v>73</v>
      </c>
      <c r="D12" s="6">
        <v>520</v>
      </c>
      <c r="E12" s="6">
        <f t="shared" ref="E12" si="3">D12*0.65</f>
        <v>338</v>
      </c>
      <c r="F12" s="6"/>
      <c r="G12" s="6">
        <f t="shared" si="0"/>
        <v>0</v>
      </c>
    </row>
    <row r="13" spans="1:7" ht="102" customHeight="1">
      <c r="A13" s="9" t="s">
        <v>56</v>
      </c>
      <c r="B13" s="6"/>
      <c r="C13" s="7" t="s">
        <v>74</v>
      </c>
      <c r="D13" s="6">
        <v>700</v>
      </c>
      <c r="E13" s="6">
        <f>D13*0.7</f>
        <v>489.99999999999994</v>
      </c>
      <c r="F13" s="6"/>
      <c r="G13" s="6">
        <f t="shared" si="0"/>
        <v>0</v>
      </c>
    </row>
    <row r="14" spans="1:7" ht="128.25" customHeight="1">
      <c r="A14" s="9" t="s">
        <v>57</v>
      </c>
      <c r="B14" s="6"/>
      <c r="C14" s="7" t="s">
        <v>75</v>
      </c>
      <c r="D14" s="6">
        <v>500</v>
      </c>
      <c r="E14" s="6">
        <f t="shared" ref="E14:E18" si="4">D14*0.7</f>
        <v>350</v>
      </c>
      <c r="F14" s="6"/>
      <c r="G14" s="6">
        <f t="shared" si="0"/>
        <v>0</v>
      </c>
    </row>
    <row r="15" spans="1:7" s="2" customFormat="1" ht="99" customHeight="1">
      <c r="A15" s="9" t="s">
        <v>58</v>
      </c>
      <c r="B15" s="6"/>
      <c r="C15" s="7" t="s">
        <v>76</v>
      </c>
      <c r="D15" s="6">
        <v>660</v>
      </c>
      <c r="E15" s="6">
        <f t="shared" si="4"/>
        <v>461.99999999999994</v>
      </c>
      <c r="F15" s="6"/>
      <c r="G15" s="6">
        <f t="shared" si="0"/>
        <v>0</v>
      </c>
    </row>
    <row r="16" spans="1:7" s="2" customFormat="1" ht="99" customHeight="1">
      <c r="A16" s="9" t="s">
        <v>59</v>
      </c>
      <c r="B16" s="6"/>
      <c r="C16" s="7" t="s">
        <v>77</v>
      </c>
      <c r="D16" s="6">
        <v>665</v>
      </c>
      <c r="E16" s="6">
        <f t="shared" si="4"/>
        <v>465.49999999999994</v>
      </c>
      <c r="F16" s="6"/>
      <c r="G16" s="6">
        <f t="shared" si="0"/>
        <v>0</v>
      </c>
    </row>
    <row r="17" spans="1:7" s="2" customFormat="1" ht="99" customHeight="1">
      <c r="A17" s="9" t="s">
        <v>60</v>
      </c>
      <c r="B17" s="6"/>
      <c r="C17" s="7" t="s">
        <v>78</v>
      </c>
      <c r="D17" s="6">
        <v>400</v>
      </c>
      <c r="E17" s="6">
        <f t="shared" si="4"/>
        <v>280</v>
      </c>
      <c r="F17" s="6"/>
      <c r="G17" s="6">
        <f t="shared" si="0"/>
        <v>0</v>
      </c>
    </row>
    <row r="18" spans="1:7" s="2" customFormat="1" ht="99" customHeight="1">
      <c r="A18" s="9" t="s">
        <v>61</v>
      </c>
      <c r="B18" s="6"/>
      <c r="C18" s="7" t="s">
        <v>79</v>
      </c>
      <c r="D18" s="6">
        <v>360</v>
      </c>
      <c r="E18" s="6">
        <f t="shared" si="4"/>
        <v>251.99999999999997</v>
      </c>
      <c r="F18" s="6"/>
      <c r="G18" s="6">
        <f t="shared" si="0"/>
        <v>0</v>
      </c>
    </row>
    <row r="19" spans="1:7" s="2" customFormat="1" ht="99" customHeight="1">
      <c r="A19" s="9" t="s">
        <v>62</v>
      </c>
      <c r="B19" s="6"/>
      <c r="C19" s="7" t="s">
        <v>80</v>
      </c>
      <c r="D19" s="6">
        <v>230</v>
      </c>
      <c r="E19" s="6">
        <f>D19*0.8</f>
        <v>184</v>
      </c>
      <c r="F19" s="6"/>
      <c r="G19" s="6">
        <f t="shared" si="0"/>
        <v>0</v>
      </c>
    </row>
    <row r="20" spans="1:7" s="2" customFormat="1" ht="36.75" customHeight="1">
      <c r="A20" s="9"/>
      <c r="B20" s="6"/>
      <c r="C20" s="18" t="s">
        <v>120</v>
      </c>
      <c r="D20" s="18"/>
      <c r="E20" s="18"/>
      <c r="F20" s="6">
        <f>SUM(F3:F19)</f>
        <v>0</v>
      </c>
      <c r="G20" s="6">
        <f>SUM(G3:G19)</f>
        <v>0</v>
      </c>
    </row>
    <row r="21" spans="1:7" s="2" customFormat="1" ht="36.75" customHeight="1">
      <c r="A21" s="26" t="s">
        <v>126</v>
      </c>
      <c r="B21" s="27"/>
      <c r="C21" s="27"/>
      <c r="D21" s="27"/>
      <c r="E21" s="27"/>
      <c r="F21" s="27"/>
      <c r="G21" s="27"/>
    </row>
    <row r="22" spans="1:7" s="2" customFormat="1" ht="36.75" customHeight="1">
      <c r="A22" s="26"/>
      <c r="B22" s="27"/>
      <c r="C22" s="27"/>
      <c r="D22" s="27"/>
      <c r="E22" s="27"/>
      <c r="F22" s="27"/>
      <c r="G22" s="27"/>
    </row>
    <row r="23" spans="1:7" s="2" customFormat="1" ht="36.75" customHeight="1">
      <c r="A23" s="26"/>
      <c r="B23" s="27"/>
      <c r="C23" s="27"/>
      <c r="D23" s="27"/>
      <c r="E23" s="27"/>
      <c r="F23" s="27"/>
      <c r="G23" s="27"/>
    </row>
    <row r="24" spans="1:7" ht="12.75" customHeight="1">
      <c r="A24" s="26"/>
      <c r="B24" s="27"/>
      <c r="C24" s="27"/>
      <c r="D24" s="27"/>
      <c r="E24" s="27"/>
      <c r="F24" s="27"/>
      <c r="G24" s="27"/>
    </row>
    <row r="25" spans="1:7" ht="111" customHeight="1">
      <c r="A25" s="28" t="s">
        <v>129</v>
      </c>
      <c r="B25" s="29"/>
      <c r="C25" s="29"/>
      <c r="D25" s="29"/>
      <c r="E25" s="29"/>
      <c r="F25" s="29"/>
      <c r="G25" s="29"/>
    </row>
    <row r="26" spans="1:7" ht="16.5" customHeight="1">
      <c r="A26" s="2"/>
      <c r="B26" s="2"/>
      <c r="C26" s="2"/>
      <c r="D26" s="2"/>
      <c r="E26" s="2"/>
      <c r="F26" s="2"/>
      <c r="G26" s="2"/>
    </row>
    <row r="27" spans="1:7" ht="20.100000000000001" customHeight="1">
      <c r="A27" s="14" t="s">
        <v>32</v>
      </c>
      <c r="B27" s="15"/>
      <c r="C27" s="16"/>
      <c r="D27" s="22"/>
      <c r="E27" s="23"/>
      <c r="F27" s="23"/>
      <c r="G27" s="23"/>
    </row>
    <row r="28" spans="1:7" ht="20.100000000000001" customHeight="1">
      <c r="A28" s="1" t="s">
        <v>33</v>
      </c>
      <c r="B28" s="17"/>
      <c r="C28" s="16"/>
      <c r="D28" s="22"/>
      <c r="E28" s="23"/>
      <c r="F28" s="23"/>
      <c r="G28" s="23"/>
    </row>
    <row r="29" spans="1:7" ht="20.100000000000001" customHeight="1">
      <c r="A29" s="1" t="s">
        <v>34</v>
      </c>
      <c r="B29" s="17"/>
      <c r="C29" s="16"/>
      <c r="D29" s="22"/>
      <c r="E29" s="23"/>
      <c r="F29" s="23"/>
      <c r="G29" s="23"/>
    </row>
    <row r="30" spans="1:7" ht="20.100000000000001" customHeight="1">
      <c r="A30" s="1" t="s">
        <v>35</v>
      </c>
      <c r="B30" s="17"/>
      <c r="C30" s="16"/>
      <c r="D30" s="22"/>
      <c r="E30" s="23"/>
      <c r="F30" s="23"/>
      <c r="G30" s="23"/>
    </row>
    <row r="31" spans="1:7" ht="20.100000000000001" customHeight="1">
      <c r="A31" s="1" t="s">
        <v>36</v>
      </c>
      <c r="B31" s="17"/>
      <c r="C31" s="16"/>
      <c r="D31" s="22"/>
      <c r="E31" s="23"/>
      <c r="F31" s="23"/>
      <c r="G31" s="23"/>
    </row>
    <row r="32" spans="1:7" ht="20.100000000000001" customHeight="1">
      <c r="A32" s="1" t="s">
        <v>37</v>
      </c>
      <c r="B32" s="17"/>
      <c r="C32" s="16"/>
      <c r="D32" s="22"/>
      <c r="E32" s="23"/>
      <c r="F32" s="23"/>
      <c r="G32" s="23"/>
    </row>
    <row r="33" spans="1:7" ht="20.100000000000001" customHeight="1">
      <c r="A33" s="1" t="s">
        <v>38</v>
      </c>
      <c r="B33" s="17"/>
      <c r="C33" s="16"/>
      <c r="D33" s="22"/>
      <c r="E33" s="23"/>
      <c r="F33" s="23"/>
      <c r="G33" s="23"/>
    </row>
    <row r="34" spans="1:7" ht="20.100000000000001" customHeight="1">
      <c r="A34" s="1" t="s">
        <v>39</v>
      </c>
      <c r="B34" s="17"/>
      <c r="C34" s="16"/>
      <c r="D34" s="22"/>
      <c r="E34" s="23"/>
      <c r="F34" s="23"/>
      <c r="G34" s="23"/>
    </row>
    <row r="35" spans="1:7" ht="20.100000000000001" customHeight="1">
      <c r="A35" s="1" t="s">
        <v>40</v>
      </c>
      <c r="B35" s="17"/>
      <c r="C35" s="16"/>
      <c r="D35" s="22"/>
      <c r="E35" s="23"/>
      <c r="F35" s="23"/>
      <c r="G35" s="23"/>
    </row>
    <row r="36" spans="1:7" ht="20.100000000000001" customHeight="1">
      <c r="A36" s="1" t="s">
        <v>41</v>
      </c>
      <c r="B36" s="17"/>
      <c r="C36" s="16"/>
      <c r="D36" s="22"/>
      <c r="E36" s="23"/>
      <c r="F36" s="23"/>
      <c r="G36" s="23"/>
    </row>
    <row r="37" spans="1:7" ht="20.100000000000001" customHeight="1">
      <c r="A37" s="1" t="s">
        <v>42</v>
      </c>
      <c r="B37" s="17"/>
      <c r="C37" s="16"/>
      <c r="D37" s="22"/>
      <c r="E37" s="23"/>
      <c r="F37" s="23"/>
      <c r="G37" s="23"/>
    </row>
    <row r="38" spans="1:7" ht="20.100000000000001" customHeight="1">
      <c r="A38" s="1" t="s">
        <v>123</v>
      </c>
      <c r="B38" s="24" t="s">
        <v>124</v>
      </c>
      <c r="C38" s="25"/>
      <c r="D38" s="22"/>
      <c r="E38" s="23"/>
      <c r="F38" s="23"/>
      <c r="G38" s="23"/>
    </row>
    <row r="39" spans="1:7" ht="20.100000000000001" customHeight="1">
      <c r="A39" s="1" t="s">
        <v>43</v>
      </c>
      <c r="B39" s="17"/>
      <c r="C39" s="16"/>
      <c r="D39" s="22"/>
      <c r="E39" s="23"/>
      <c r="F39" s="23"/>
      <c r="G39" s="23"/>
    </row>
    <row r="40" spans="1:7" ht="16.5" customHeight="1"/>
    <row r="41" spans="1:7" ht="16.5" customHeight="1"/>
    <row r="42" spans="1:7" ht="16.5" customHeight="1"/>
    <row r="43" spans="1:7" ht="16.5" customHeight="1"/>
    <row r="44" spans="1:7" ht="16.5" customHeight="1"/>
    <row r="45" spans="1:7" ht="16.5" customHeight="1"/>
    <row r="46" spans="1:7" ht="16.5" customHeight="1"/>
    <row r="47" spans="1:7" ht="16.5" customHeight="1"/>
    <row r="48" spans="1:7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  <row r="1001" ht="16.5" customHeight="1"/>
    <row r="1002" ht="16.5" customHeight="1"/>
    <row r="1003" ht="16.5" customHeight="1"/>
    <row r="1004" ht="16.5" customHeight="1"/>
    <row r="1005" ht="16.5" customHeight="1"/>
    <row r="1006" ht="16.5" customHeight="1"/>
    <row r="1007" ht="16.5" customHeight="1"/>
  </sheetData>
  <mergeCells count="18">
    <mergeCell ref="B34:C34"/>
    <mergeCell ref="B35:C35"/>
    <mergeCell ref="A21:G24"/>
    <mergeCell ref="A25:G25"/>
    <mergeCell ref="D27:G39"/>
    <mergeCell ref="B36:C36"/>
    <mergeCell ref="B37:C37"/>
    <mergeCell ref="B38:C38"/>
    <mergeCell ref="B39:C39"/>
    <mergeCell ref="B30:C30"/>
    <mergeCell ref="B31:C31"/>
    <mergeCell ref="B32:C32"/>
    <mergeCell ref="B33:C33"/>
    <mergeCell ref="A1:G1"/>
    <mergeCell ref="A27:C27"/>
    <mergeCell ref="B28:C28"/>
    <mergeCell ref="B29:C29"/>
    <mergeCell ref="C20:E20"/>
  </mergeCells>
  <phoneticPr fontId="9" type="noConversion"/>
  <pageMargins left="0.70866141732283472" right="0.70866141732283472" top="0.74803149606299213" bottom="0.74803149606299213" header="0" footer="0"/>
  <pageSetup scale="54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1009"/>
  <sheetViews>
    <sheetView topLeftCell="A22" zoomScaleNormal="100" workbookViewId="0">
      <selection activeCell="H27" sqref="H27"/>
    </sheetView>
  </sheetViews>
  <sheetFormatPr defaultColWidth="11.21875" defaultRowHeight="15" customHeight="1"/>
  <cols>
    <col min="1" max="1" width="29.21875" style="3" customWidth="1"/>
    <col min="2" max="2" width="29.44140625" style="3" customWidth="1"/>
    <col min="3" max="3" width="43.77734375" style="3" customWidth="1"/>
    <col min="4" max="7" width="15.6640625" style="3" customWidth="1"/>
    <col min="8" max="25" width="8" style="3" customWidth="1"/>
    <col min="26" max="16384" width="11.21875" style="3"/>
  </cols>
  <sheetData>
    <row r="1" spans="1:7" ht="30.75" customHeight="1">
      <c r="A1" s="12" t="s">
        <v>98</v>
      </c>
      <c r="B1" s="13"/>
      <c r="C1" s="13"/>
      <c r="D1" s="13"/>
      <c r="E1" s="13"/>
      <c r="F1" s="13"/>
      <c r="G1" s="13"/>
    </row>
    <row r="2" spans="1:7" ht="36.7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63</v>
      </c>
      <c r="F2" s="4" t="s">
        <v>4</v>
      </c>
      <c r="G2" s="4" t="s">
        <v>5</v>
      </c>
    </row>
    <row r="3" spans="1:7" ht="141" customHeight="1">
      <c r="A3" s="10" t="s">
        <v>100</v>
      </c>
      <c r="B3" s="6"/>
      <c r="C3" s="7" t="s">
        <v>101</v>
      </c>
      <c r="D3" s="6">
        <v>1580</v>
      </c>
      <c r="E3" s="6">
        <f>D3*0.65</f>
        <v>1027</v>
      </c>
      <c r="F3" s="6"/>
      <c r="G3" s="6">
        <f t="shared" ref="G3:G18" si="0">E3*F3</f>
        <v>0</v>
      </c>
    </row>
    <row r="4" spans="1:7" ht="162">
      <c r="A4" s="9" t="s">
        <v>81</v>
      </c>
      <c r="B4" s="6"/>
      <c r="C4" s="7" t="s">
        <v>102</v>
      </c>
      <c r="D4" s="6">
        <v>1380</v>
      </c>
      <c r="E4" s="6">
        <f t="shared" ref="E4:E6" si="1">D4*0.65</f>
        <v>897</v>
      </c>
      <c r="F4" s="6"/>
      <c r="G4" s="6">
        <f t="shared" si="0"/>
        <v>0</v>
      </c>
    </row>
    <row r="5" spans="1:7" ht="121.5" customHeight="1">
      <c r="A5" s="9" t="s">
        <v>82</v>
      </c>
      <c r="B5" s="6"/>
      <c r="C5" s="7" t="s">
        <v>115</v>
      </c>
      <c r="D5" s="6">
        <v>1150</v>
      </c>
      <c r="E5" s="6">
        <f t="shared" si="1"/>
        <v>747.5</v>
      </c>
      <c r="F5" s="6"/>
      <c r="G5" s="6">
        <f t="shared" si="0"/>
        <v>0</v>
      </c>
    </row>
    <row r="6" spans="1:7" ht="145.80000000000001">
      <c r="A6" s="9" t="s">
        <v>83</v>
      </c>
      <c r="B6" s="6"/>
      <c r="C6" s="7" t="s">
        <v>103</v>
      </c>
      <c r="D6" s="6">
        <v>1050</v>
      </c>
      <c r="E6" s="6">
        <f t="shared" si="1"/>
        <v>682.5</v>
      </c>
      <c r="F6" s="6"/>
      <c r="G6" s="6">
        <f t="shared" si="0"/>
        <v>0</v>
      </c>
    </row>
    <row r="7" spans="1:7" ht="99" customHeight="1">
      <c r="A7" s="9" t="s">
        <v>84</v>
      </c>
      <c r="B7" s="6"/>
      <c r="C7" s="7" t="s">
        <v>104</v>
      </c>
      <c r="D7" s="6">
        <v>790</v>
      </c>
      <c r="E7" s="6">
        <f>D7*0.65</f>
        <v>513.5</v>
      </c>
      <c r="F7" s="6"/>
      <c r="G7" s="6">
        <f t="shared" si="0"/>
        <v>0</v>
      </c>
    </row>
    <row r="8" spans="1:7" ht="129.6">
      <c r="A8" s="9" t="s">
        <v>85</v>
      </c>
      <c r="B8" s="6"/>
      <c r="C8" s="7" t="s">
        <v>116</v>
      </c>
      <c r="D8" s="6">
        <v>920</v>
      </c>
      <c r="E8" s="6">
        <f>D8*0.65</f>
        <v>598</v>
      </c>
      <c r="F8" s="6"/>
      <c r="G8" s="6">
        <f t="shared" si="0"/>
        <v>0</v>
      </c>
    </row>
    <row r="9" spans="1:7" ht="111" customHeight="1">
      <c r="A9" s="9" t="s">
        <v>86</v>
      </c>
      <c r="B9" s="6"/>
      <c r="C9" s="7" t="s">
        <v>117</v>
      </c>
      <c r="D9" s="6">
        <v>780</v>
      </c>
      <c r="E9" s="6">
        <f t="shared" ref="E9:E10" si="2">D9*0.65</f>
        <v>507</v>
      </c>
      <c r="F9" s="6"/>
      <c r="G9" s="6">
        <f t="shared" si="0"/>
        <v>0</v>
      </c>
    </row>
    <row r="10" spans="1:7" ht="114" customHeight="1">
      <c r="A10" s="9" t="s">
        <v>87</v>
      </c>
      <c r="B10" s="6"/>
      <c r="C10" s="7" t="s">
        <v>118</v>
      </c>
      <c r="D10" s="6">
        <v>730</v>
      </c>
      <c r="E10" s="6">
        <f t="shared" si="2"/>
        <v>474.5</v>
      </c>
      <c r="F10" s="6"/>
      <c r="G10" s="6">
        <f t="shared" si="0"/>
        <v>0</v>
      </c>
    </row>
    <row r="11" spans="1:7" ht="110.25" customHeight="1">
      <c r="A11" s="9" t="s">
        <v>88</v>
      </c>
      <c r="B11" s="6"/>
      <c r="C11" s="7" t="s">
        <v>119</v>
      </c>
      <c r="D11" s="6">
        <v>680</v>
      </c>
      <c r="E11" s="6">
        <f>D11*0.65</f>
        <v>442</v>
      </c>
      <c r="F11" s="6"/>
      <c r="G11" s="6">
        <f t="shared" si="0"/>
        <v>0</v>
      </c>
    </row>
    <row r="12" spans="1:7" ht="115.5" customHeight="1">
      <c r="A12" s="9" t="s">
        <v>89</v>
      </c>
      <c r="B12" s="6"/>
      <c r="C12" s="7" t="s">
        <v>114</v>
      </c>
      <c r="D12" s="6">
        <v>490</v>
      </c>
      <c r="E12" s="6">
        <f t="shared" ref="E12" si="3">D12*0.65</f>
        <v>318.5</v>
      </c>
      <c r="F12" s="6"/>
      <c r="G12" s="6">
        <f t="shared" si="0"/>
        <v>0</v>
      </c>
    </row>
    <row r="13" spans="1:7" ht="102" customHeight="1">
      <c r="A13" s="9" t="s">
        <v>99</v>
      </c>
      <c r="B13" s="6"/>
      <c r="C13" s="7" t="s">
        <v>113</v>
      </c>
      <c r="D13" s="6">
        <v>530</v>
      </c>
      <c r="E13" s="6">
        <f>D13*0.7</f>
        <v>371</v>
      </c>
      <c r="F13" s="6"/>
      <c r="G13" s="6">
        <f t="shared" si="0"/>
        <v>0</v>
      </c>
    </row>
    <row r="14" spans="1:7" ht="128.25" customHeight="1">
      <c r="A14" s="9" t="s">
        <v>90</v>
      </c>
      <c r="B14" s="6"/>
      <c r="C14" s="7" t="s">
        <v>112</v>
      </c>
      <c r="D14" s="6">
        <v>520</v>
      </c>
      <c r="E14" s="6">
        <f t="shared" ref="E14:E16" si="4">D14*0.7</f>
        <v>364</v>
      </c>
      <c r="F14" s="6"/>
      <c r="G14" s="6">
        <f t="shared" si="0"/>
        <v>0</v>
      </c>
    </row>
    <row r="15" spans="1:7" ht="99" customHeight="1">
      <c r="A15" s="10" t="s">
        <v>91</v>
      </c>
      <c r="B15" s="6"/>
      <c r="C15" s="7" t="s">
        <v>110</v>
      </c>
      <c r="D15" s="6">
        <v>390</v>
      </c>
      <c r="E15" s="6">
        <f t="shared" si="4"/>
        <v>273</v>
      </c>
      <c r="F15" s="6"/>
      <c r="G15" s="6">
        <f t="shared" si="0"/>
        <v>0</v>
      </c>
    </row>
    <row r="16" spans="1:7" ht="99" customHeight="1">
      <c r="A16" s="10" t="s">
        <v>92</v>
      </c>
      <c r="B16" s="6"/>
      <c r="C16" s="7" t="s">
        <v>111</v>
      </c>
      <c r="D16" s="6">
        <v>660</v>
      </c>
      <c r="E16" s="6">
        <f t="shared" si="4"/>
        <v>461.99999999999994</v>
      </c>
      <c r="F16" s="6"/>
      <c r="G16" s="6">
        <f t="shared" si="0"/>
        <v>0</v>
      </c>
    </row>
    <row r="17" spans="1:7" ht="99" customHeight="1">
      <c r="A17" s="9" t="s">
        <v>93</v>
      </c>
      <c r="B17" s="6"/>
      <c r="C17" s="7" t="s">
        <v>109</v>
      </c>
      <c r="D17" s="6">
        <v>600</v>
      </c>
      <c r="E17" s="6">
        <f>D17*0.85</f>
        <v>510</v>
      </c>
      <c r="F17" s="6"/>
      <c r="G17" s="6">
        <f t="shared" si="0"/>
        <v>0</v>
      </c>
    </row>
    <row r="18" spans="1:7" ht="99" customHeight="1">
      <c r="A18" s="9" t="s">
        <v>94</v>
      </c>
      <c r="B18" s="6"/>
      <c r="C18" s="7" t="s">
        <v>105</v>
      </c>
      <c r="D18" s="6">
        <v>330</v>
      </c>
      <c r="E18" s="6">
        <f t="shared" ref="E18:E21" si="5">D18*0.85</f>
        <v>280.5</v>
      </c>
      <c r="F18" s="6"/>
      <c r="G18" s="6">
        <f t="shared" si="0"/>
        <v>0</v>
      </c>
    </row>
    <row r="19" spans="1:7" ht="99" customHeight="1">
      <c r="A19" s="9" t="s">
        <v>95</v>
      </c>
      <c r="B19" s="6"/>
      <c r="C19" s="7" t="s">
        <v>106</v>
      </c>
      <c r="D19" s="6">
        <v>460</v>
      </c>
      <c r="E19" s="6">
        <f t="shared" si="5"/>
        <v>391</v>
      </c>
      <c r="F19" s="6"/>
      <c r="G19" s="6">
        <f>E19*F19</f>
        <v>0</v>
      </c>
    </row>
    <row r="20" spans="1:7" ht="99" customHeight="1">
      <c r="A20" s="9" t="s">
        <v>96</v>
      </c>
      <c r="B20" s="6"/>
      <c r="C20" s="7" t="s">
        <v>107</v>
      </c>
      <c r="D20" s="6">
        <v>330</v>
      </c>
      <c r="E20" s="6">
        <f t="shared" si="5"/>
        <v>280.5</v>
      </c>
      <c r="F20" s="6"/>
      <c r="G20" s="6">
        <f>E20*F20</f>
        <v>0</v>
      </c>
    </row>
    <row r="21" spans="1:7" ht="99" customHeight="1">
      <c r="A21" s="9" t="s">
        <v>97</v>
      </c>
      <c r="B21" s="6"/>
      <c r="C21" s="10" t="s">
        <v>108</v>
      </c>
      <c r="D21" s="6">
        <v>410</v>
      </c>
      <c r="E21" s="6">
        <f t="shared" si="5"/>
        <v>348.5</v>
      </c>
      <c r="F21" s="6"/>
      <c r="G21" s="6">
        <f>E21*F21</f>
        <v>0</v>
      </c>
    </row>
    <row r="22" spans="1:7" ht="36.75" customHeight="1">
      <c r="A22" s="9"/>
      <c r="B22" s="6"/>
      <c r="C22" s="18" t="s">
        <v>120</v>
      </c>
      <c r="D22" s="18"/>
      <c r="E22" s="18"/>
      <c r="F22" s="6">
        <f>SUM(F3:F21)</f>
        <v>0</v>
      </c>
      <c r="G22" s="6">
        <f>SUM(G3:G21)</f>
        <v>0</v>
      </c>
    </row>
    <row r="23" spans="1:7" ht="36.75" customHeight="1">
      <c r="A23" s="30" t="s">
        <v>127</v>
      </c>
      <c r="B23" s="31"/>
      <c r="C23" s="31"/>
      <c r="D23" s="31"/>
      <c r="E23" s="31"/>
      <c r="F23" s="31"/>
      <c r="G23" s="31"/>
    </row>
    <row r="24" spans="1:7" ht="36.75" customHeight="1">
      <c r="A24" s="30"/>
      <c r="B24" s="31"/>
      <c r="C24" s="31"/>
      <c r="D24" s="31"/>
      <c r="E24" s="31"/>
      <c r="F24" s="31"/>
      <c r="G24" s="31"/>
    </row>
    <row r="25" spans="1:7" ht="36.75" customHeight="1">
      <c r="A25" s="30"/>
      <c r="B25" s="31"/>
      <c r="C25" s="31"/>
      <c r="D25" s="31"/>
      <c r="E25" s="31"/>
      <c r="F25" s="31"/>
      <c r="G25" s="31"/>
    </row>
    <row r="26" spans="1:7" ht="12.75" customHeight="1">
      <c r="A26" s="30"/>
      <c r="B26" s="31"/>
      <c r="C26" s="31"/>
      <c r="D26" s="31"/>
      <c r="E26" s="31"/>
      <c r="F26" s="31"/>
      <c r="G26" s="31"/>
    </row>
    <row r="27" spans="1:7" ht="115.2" customHeight="1">
      <c r="A27" s="28" t="s">
        <v>129</v>
      </c>
      <c r="B27" s="29"/>
      <c r="C27" s="29"/>
      <c r="D27" s="29"/>
      <c r="E27" s="29"/>
      <c r="F27" s="29"/>
      <c r="G27" s="29"/>
    </row>
    <row r="28" spans="1:7" ht="16.5" customHeight="1"/>
    <row r="29" spans="1:7" ht="20.100000000000001" customHeight="1">
      <c r="A29" s="14" t="s">
        <v>32</v>
      </c>
      <c r="B29" s="15"/>
      <c r="C29" s="16"/>
      <c r="D29" s="22"/>
      <c r="E29" s="23"/>
      <c r="F29" s="23"/>
      <c r="G29" s="23"/>
    </row>
    <row r="30" spans="1:7" ht="20.100000000000001" customHeight="1">
      <c r="A30" s="1" t="s">
        <v>33</v>
      </c>
      <c r="B30" s="17"/>
      <c r="C30" s="16"/>
      <c r="D30" s="22"/>
      <c r="E30" s="23"/>
      <c r="F30" s="23"/>
      <c r="G30" s="23"/>
    </row>
    <row r="31" spans="1:7" ht="20.100000000000001" customHeight="1">
      <c r="A31" s="1" t="s">
        <v>34</v>
      </c>
      <c r="B31" s="17"/>
      <c r="C31" s="16"/>
      <c r="D31" s="22"/>
      <c r="E31" s="23"/>
      <c r="F31" s="23"/>
      <c r="G31" s="23"/>
    </row>
    <row r="32" spans="1:7" ht="20.100000000000001" customHeight="1">
      <c r="A32" s="1" t="s">
        <v>35</v>
      </c>
      <c r="B32" s="17"/>
      <c r="C32" s="16"/>
      <c r="D32" s="22"/>
      <c r="E32" s="23"/>
      <c r="F32" s="23"/>
      <c r="G32" s="23"/>
    </row>
    <row r="33" spans="1:7" ht="20.100000000000001" customHeight="1">
      <c r="A33" s="1" t="s">
        <v>36</v>
      </c>
      <c r="B33" s="17"/>
      <c r="C33" s="16"/>
      <c r="D33" s="22"/>
      <c r="E33" s="23"/>
      <c r="F33" s="23"/>
      <c r="G33" s="23"/>
    </row>
    <row r="34" spans="1:7" ht="20.100000000000001" customHeight="1">
      <c r="A34" s="1" t="s">
        <v>37</v>
      </c>
      <c r="B34" s="17"/>
      <c r="C34" s="16"/>
      <c r="D34" s="22"/>
      <c r="E34" s="23"/>
      <c r="F34" s="23"/>
      <c r="G34" s="23"/>
    </row>
    <row r="35" spans="1:7" ht="20.100000000000001" customHeight="1">
      <c r="A35" s="1" t="s">
        <v>38</v>
      </c>
      <c r="B35" s="17"/>
      <c r="C35" s="16"/>
      <c r="D35" s="22"/>
      <c r="E35" s="23"/>
      <c r="F35" s="23"/>
      <c r="G35" s="23"/>
    </row>
    <row r="36" spans="1:7" ht="20.100000000000001" customHeight="1">
      <c r="A36" s="1" t="s">
        <v>39</v>
      </c>
      <c r="B36" s="17"/>
      <c r="C36" s="16"/>
      <c r="D36" s="22"/>
      <c r="E36" s="23"/>
      <c r="F36" s="23"/>
      <c r="G36" s="23"/>
    </row>
    <row r="37" spans="1:7" ht="20.100000000000001" customHeight="1">
      <c r="A37" s="1" t="s">
        <v>40</v>
      </c>
      <c r="B37" s="17"/>
      <c r="C37" s="16"/>
      <c r="D37" s="22"/>
      <c r="E37" s="23"/>
      <c r="F37" s="23"/>
      <c r="G37" s="23"/>
    </row>
    <row r="38" spans="1:7" ht="20.100000000000001" customHeight="1">
      <c r="A38" s="1" t="s">
        <v>41</v>
      </c>
      <c r="B38" s="17"/>
      <c r="C38" s="16"/>
      <c r="D38" s="22"/>
      <c r="E38" s="23"/>
      <c r="F38" s="23"/>
      <c r="G38" s="23"/>
    </row>
    <row r="39" spans="1:7" ht="20.100000000000001" customHeight="1">
      <c r="A39" s="1" t="s">
        <v>42</v>
      </c>
      <c r="B39" s="17"/>
      <c r="C39" s="16"/>
      <c r="D39" s="22"/>
      <c r="E39" s="23"/>
      <c r="F39" s="23"/>
      <c r="G39" s="23"/>
    </row>
    <row r="40" spans="1:7" ht="20.100000000000001" customHeight="1">
      <c r="A40" s="1" t="s">
        <v>123</v>
      </c>
      <c r="B40" s="24" t="s">
        <v>124</v>
      </c>
      <c r="C40" s="25"/>
      <c r="D40" s="22"/>
      <c r="E40" s="23"/>
      <c r="F40" s="23"/>
      <c r="G40" s="23"/>
    </row>
    <row r="41" spans="1:7" ht="20.100000000000001" customHeight="1">
      <c r="A41" s="1" t="s">
        <v>43</v>
      </c>
      <c r="B41" s="17"/>
      <c r="C41" s="16"/>
      <c r="D41" s="22"/>
      <c r="E41" s="23"/>
      <c r="F41" s="23"/>
      <c r="G41" s="23"/>
    </row>
    <row r="42" spans="1:7" ht="16.5" customHeight="1"/>
    <row r="43" spans="1:7" ht="16.5" customHeight="1"/>
    <row r="44" spans="1:7" ht="16.5" customHeight="1"/>
    <row r="45" spans="1:7" ht="16.5" customHeight="1"/>
    <row r="46" spans="1:7" ht="16.5" customHeight="1"/>
    <row r="47" spans="1:7" ht="16.5" customHeight="1"/>
    <row r="48" spans="1:7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  <row r="1001" ht="16.5" customHeight="1"/>
    <row r="1002" ht="16.5" customHeight="1"/>
    <row r="1003" ht="16.5" customHeight="1"/>
    <row r="1004" ht="16.5" customHeight="1"/>
    <row r="1005" ht="16.5" customHeight="1"/>
    <row r="1006" ht="16.5" customHeight="1"/>
    <row r="1007" ht="16.5" customHeight="1"/>
    <row r="1008" ht="16.5" customHeight="1"/>
    <row r="1009" ht="16.5" customHeight="1"/>
  </sheetData>
  <mergeCells count="18">
    <mergeCell ref="B31:C31"/>
    <mergeCell ref="C22:E22"/>
    <mergeCell ref="A1:G1"/>
    <mergeCell ref="A29:C29"/>
    <mergeCell ref="B30:C30"/>
    <mergeCell ref="A23:G26"/>
    <mergeCell ref="A27:G27"/>
    <mergeCell ref="D29:G41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37:C37"/>
  </mergeCells>
  <phoneticPr fontId="9" type="noConversion"/>
  <pageMargins left="0.70866141732283472" right="0.70866141732283472" top="0.74803149606299213" bottom="0.74803149606299213" header="0" footer="0"/>
  <pageSetup scale="50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奇華</vt:lpstr>
      <vt:lpstr>伊莎貝爾</vt:lpstr>
      <vt:lpstr>皇樓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大寶</dc:creator>
  <cp:lastModifiedBy>USER</cp:lastModifiedBy>
  <cp:lastPrinted>2018-07-27T06:07:49Z</cp:lastPrinted>
  <dcterms:created xsi:type="dcterms:W3CDTF">2018-07-11T07:23:29Z</dcterms:created>
  <dcterms:modified xsi:type="dcterms:W3CDTF">2018-08-29T08:34:45Z</dcterms:modified>
</cp:coreProperties>
</file>